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gret\Desktop\Fee consultation\"/>
    </mc:Choice>
  </mc:AlternateContent>
  <bookViews>
    <workbookView xWindow="0" yWindow="0" windowWidth="28800" windowHeight="12432"/>
  </bookViews>
  <sheets>
    <sheet name="Fee Calculation" sheetId="1" r:id="rId1"/>
    <sheet name="Categories" sheetId="2" state="hidden" r:id="rId2"/>
  </sheets>
  <definedNames>
    <definedName name="AIREMLIST">#REF!</definedName>
    <definedName name="CATLIST">Categories!$A$2:$A$267</definedName>
    <definedName name="LANDEMLIST">#REF!</definedName>
    <definedName name="WASTELIST">#REF!</definedName>
  </definedNames>
  <calcPr calcId="152511"/>
</workbook>
</file>

<file path=xl/calcChain.xml><?xml version="1.0" encoding="utf-8"?>
<calcChain xmlns="http://schemas.openxmlformats.org/spreadsheetml/2006/main">
  <c r="B5" i="1" l="1"/>
  <c r="C5" i="1" s="1"/>
  <c r="B6" i="1"/>
  <c r="C6" i="1" s="1"/>
  <c r="F1" i="1"/>
  <c r="F2" i="1" s="1"/>
  <c r="G2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C16" i="1" l="1"/>
  <c r="E1" i="1"/>
  <c r="E2" i="1"/>
  <c r="G1" i="1"/>
</calcChain>
</file>

<file path=xl/sharedStrings.xml><?xml version="1.0" encoding="utf-8"?>
<sst xmlns="http://schemas.openxmlformats.org/spreadsheetml/2006/main" count="280" uniqueCount="278">
  <si>
    <t>Categories</t>
  </si>
  <si>
    <t>Units</t>
  </si>
  <si>
    <t>Category &amp; Throughput</t>
  </si>
  <si>
    <t>PrDate1</t>
  </si>
  <si>
    <t>PrDate2</t>
  </si>
  <si>
    <t>PrCost</t>
  </si>
  <si>
    <t>Fee</t>
  </si>
  <si>
    <t>1 - Cattle Feedlot: Not more than 2 000 animals</t>
  </si>
  <si>
    <t>1 - Cattle Feedlot: More than 2 000 animals but not more than 5 000 animals</t>
  </si>
  <si>
    <t>1 - Cattle Feedlot: More than 5 000 animals</t>
  </si>
  <si>
    <t>2 - Intensive Piggery: Not more than 2 000 animals</t>
  </si>
  <si>
    <t>2 - Intensive Piggery: More than 2 000 animals but not more than 5 000 animals</t>
  </si>
  <si>
    <t>2 - Intensive Piggery: More than 5 000 animals</t>
  </si>
  <si>
    <t>3 - Aquaculture (ponds or tanks):  Not applicable</t>
  </si>
  <si>
    <t>4 - Aquaculture (natural waters):  Not applicable</t>
  </si>
  <si>
    <t>5 - Processing or beneficiation of metallic or non‑metallic ore: Not more than 50 000 tonnes per year</t>
  </si>
  <si>
    <t>5 - Processing or beneficiation of metallic or non‑metallic ore: More than 50 000 but not more than 100 000 tonnes per year</t>
  </si>
  <si>
    <t>5 - Processing or beneficiation of metallic or non‑metallic ore: More than 100 000 but not more than 500 000 tonnes per year</t>
  </si>
  <si>
    <t>5 - Processing or beneficiation of metallic or non‑metallic ore: More than 500 000 but not more than 5 000 000 tonnes per year</t>
  </si>
  <si>
    <t>5 - Processing or beneficiation of metallic or non‑metallic ore: More than 5 000 000 tonnes per year</t>
  </si>
  <si>
    <t>6 - Mine dewatering: Not more than 100 000 tonnes per year</t>
  </si>
  <si>
    <t>6 - Mine dewatering: More than 100 000 but not more than 500 000 tonnes per year</t>
  </si>
  <si>
    <t>6 - Mine dewatering: More than 500 000 tonnes per year</t>
  </si>
  <si>
    <t>7 - Vat or in situ leaching of metal:  Not more than 50 000 tonnes per year</t>
  </si>
  <si>
    <t>7 - Vat or in situ leaching of metal:  More than 50 000 but not more than 100 000 tonnes per year</t>
  </si>
  <si>
    <t>7 - Vat or in situ leaching of metal:  More than 100 000 but not more than 500 000 tonnes per year</t>
  </si>
  <si>
    <t>7 - Vat or in situ leaching of metal:  More than 500 000 but not more than 5 000 000 tonnes per year</t>
  </si>
  <si>
    <t>7 - Vat or in situ leaching of metal:  More than 5 000 000 tonnes per year</t>
  </si>
  <si>
    <t>8 - Mineral sands mining or processing:  Not more than 50 000 tonnes per year</t>
  </si>
  <si>
    <t>8 - Mineral sands mining or processing:  More than 50 000 but not more than 100 000 tonnes per year</t>
  </si>
  <si>
    <t>8 - Mineral sands mining or processing:  More than 100 000 but not more than 500 000 tonnes per year</t>
  </si>
  <si>
    <t>8 - Mineral sands mining or processing:  More than 500 000 but not more than 5 000 000 tonnes per year</t>
  </si>
  <si>
    <t>8 - Mineral sands mining or processing:  More than 5 000 000 tonnes per year</t>
  </si>
  <si>
    <t>9 - Coal mining: Not more than 50 000 tonnes per year</t>
  </si>
  <si>
    <t>9 - Coal mining: More than 50 000 but not more than 100 000 tonnes per year</t>
  </si>
  <si>
    <t>9 - Coal mining: More than 100 000 but not more than 500 000 tonnes per year</t>
  </si>
  <si>
    <t>9 - Coal mining: More than 500 000 but not more than 5 000 000 tonnes per year</t>
  </si>
  <si>
    <t>9 - Coal mining: More than 5 000 000 tonnes per year</t>
  </si>
  <si>
    <t>10 - Oil or gas production from wells:  Not more than 50 000 tonnes per year</t>
  </si>
  <si>
    <t>10 - Oil or gas production from wells:  More than 50 000 but not more than 100 000 tonnes per year</t>
  </si>
  <si>
    <t>10 - Oil or gas production from wells:  More than 100 000 but not more than 500 000 tonnes per year</t>
  </si>
  <si>
    <t>10 - Oil or gas production from wells:  More than 500 000 but not more than 2 000 000 tonnes per year</t>
  </si>
  <si>
    <t>10 - Oil or gas production from wells:  More than 2 000 000 tonnes per year</t>
  </si>
  <si>
    <t>11 - Oil or gas production (other):  Not more than 50 000 tonnes per year</t>
  </si>
  <si>
    <t>11 - Oil or gas production (other):  More than 50 000 but not more than 100 000 tonnes per year</t>
  </si>
  <si>
    <t>11 - Oil or gas production (other):  More than 100 000 but not more than 500 000 tonnes per year</t>
  </si>
  <si>
    <t>11 - Oil or gas production (other):  More than 500 000 but not more than 2 000 000 tonnes per year</t>
  </si>
  <si>
    <t>11 - Oil or gas production (other):  More than 2 000 000 tonnes per year</t>
  </si>
  <si>
    <t>12 - Screening, etc. of material:  Not more than 50 000 tonnes per year</t>
  </si>
  <si>
    <t>12 - Screening, etc. of material:  More than 50 000 but not more than 100 000 tonnes per year</t>
  </si>
  <si>
    <t>12 - Screening, etc. of material:  More than 100 000 but not more than 500 000 tonnes per year</t>
  </si>
  <si>
    <t>12 - Screening, etc. of material:  More than 500 000 but not more than 5 000 000 tonnes per year</t>
  </si>
  <si>
    <t>12 - Screening, etc. of material:  More than 5 000 000 tonnes per year</t>
  </si>
  <si>
    <t>13 - Crushing of building material: Not more than 50 000 tonnes per year</t>
  </si>
  <si>
    <t>13 - Crushing of building material: More than 50 000 but not more than 100 000 tonnes per year</t>
  </si>
  <si>
    <t>13 - Crushing of building material: More than 100 000 but not more than 500 000 tonnes per year</t>
  </si>
  <si>
    <t>13 - Crushing of building material: More than 500 000 but not more than 5 000 000 tonnes per year</t>
  </si>
  <si>
    <t>13 - Crushing of building material: More than 5 000 000 tonnes per year</t>
  </si>
  <si>
    <t>14 - Solar salt manufacturing:  Not more than 50 000 tonnes per year</t>
  </si>
  <si>
    <t>14 - Solar salt manufacturing:  More than 50 000 but not more than 100 000 tonnes per year</t>
  </si>
  <si>
    <t>14 - Solar salt manufacturing:  More than 100 000 but not more than 500 000 tonnes per year</t>
  </si>
  <si>
    <t>14 - Solar salt manufacturing:  More than 500 000 but not more than 5 000 000 tonnes per year</t>
  </si>
  <si>
    <t>14 - Solar salt manufacturing:  More than 5 000 000 tonnes per year</t>
  </si>
  <si>
    <t>15 - Abattoir:  Not more than 5 000 tonnes per year</t>
  </si>
  <si>
    <t>15 - Abattoir:  More than 5 000 but not more than 50 000 tonnes per year</t>
  </si>
  <si>
    <t>15 - Abattoir:  50 000 tonnes or more per year</t>
  </si>
  <si>
    <t>16 - Rendering operations:  Not more than 2 000 tonnes per year</t>
  </si>
  <si>
    <t>16 - Rendering operations:  More than 2 000 but not more than 10 000 tonnes per year</t>
  </si>
  <si>
    <t>16 - Rendering operations:  More than 10 000 tonnes per year</t>
  </si>
  <si>
    <t>17 - Milk processing:  Not more than 2 000 tonnes per year</t>
  </si>
  <si>
    <t>17 - Milk processing:  More than 2 000 but not more than 10 000 tonnes per year</t>
  </si>
  <si>
    <t>17 - Milk processing:  More than 10 000 but not more than 100 000 tonnes per year</t>
  </si>
  <si>
    <t>17 - Milk processing:  More than 100 000 tonnes per year</t>
  </si>
  <si>
    <t>18 - Food processing:  Not more than 2 000 tonnes per year</t>
  </si>
  <si>
    <t>18 - Food processing:  More than 2 000 but not more than 10 000 tonnes per year</t>
  </si>
  <si>
    <t>18 - Food processing:  More than 10 000 but not more than 100 000 tonnes per year</t>
  </si>
  <si>
    <t>18 - Food processing:  More than 100 000 tonnes per year</t>
  </si>
  <si>
    <t>19 - Edible oil or fat processing:  Not more than 2 000 tonnes per year</t>
  </si>
  <si>
    <t>19 - Edible oil or fat processing:  More than 2 000 but not more than 10 000 tonnes per year</t>
  </si>
  <si>
    <t>19 - Edible oil or fat processing:  More than 10 000 but not more than 100 000 tonnes per year</t>
  </si>
  <si>
    <t>19 - Edible oil or fat processing:  More than 100 000 tonnes per year</t>
  </si>
  <si>
    <t>20 - Starch manufacturing:  Not more than 2 000 tonnes per year</t>
  </si>
  <si>
    <t>20 - Starch manufacturing:  More than 2 000 but not more than 10 000 tonnes per year</t>
  </si>
  <si>
    <t>20 - Starch manufacturing:  More than 10 000 but not more than 100 000 tonnes per year</t>
  </si>
  <si>
    <t>20 - Starch manufacturing:  More than 100 000 tonnes per year</t>
  </si>
  <si>
    <t>21 - Sugar milling or refining:  Not more than 10 000 tonnes per year</t>
  </si>
  <si>
    <t>21 - Sugar milling or refining:  More than 10 000 but not more than 100 000 tonnes per year</t>
  </si>
  <si>
    <t>21 - Sugar milling or refining:  More than 100 000 tonnes per year</t>
  </si>
  <si>
    <t>22 - Seafood processing:  Not more than 2 000 tonnes per year</t>
  </si>
  <si>
    <t>22 - Seafood processing:  More than 2 000 but not more than 10 000 tonnes per year</t>
  </si>
  <si>
    <t>22 - Seafood processing:  More than 10 000 but not more than 100 000 tonnes per year</t>
  </si>
  <si>
    <t>22 - Seafood processing:  More than 100 000 tonnes per year</t>
  </si>
  <si>
    <t>23 - Animal feed manufacturing:  Not more than 2 000 tonnes per year</t>
  </si>
  <si>
    <t>23 - Animal feed manufacturing:  More than 2 000 but not more than 10 000 tonnes per year</t>
  </si>
  <si>
    <t>23 - Animal feed manufacturing:  More than 10 000 but not more than 100 000 tonnes per year</t>
  </si>
  <si>
    <t>23 - Animal feed manufacturing:  More than 100 000 tonnes per year</t>
  </si>
  <si>
    <t>24 - Non‑alcoholic beverage manufacturing:  Not more than 2 000 tonnes per year</t>
  </si>
  <si>
    <t>24 - Non‑alcoholic beverage manufacturing:  More than 2 000 but not more than 10 000 tonnes per year</t>
  </si>
  <si>
    <t>24 - Non‑alcoholic beverage manufacturing:  More than 10 000 but not more than 100 000 tonnes per year</t>
  </si>
  <si>
    <t>24 - Non‑alcoholic beverage manufacturing:  More than 100 000 tonnes per year</t>
  </si>
  <si>
    <t>25 - Alcoholic beverage manufacturing:  Not more than 2 000 tonnes per year</t>
  </si>
  <si>
    <t>25 - Alcoholic beverage manufacturing:  More than 2 000 but not more than 10 000 tonnes per year</t>
  </si>
  <si>
    <t>25 - Alcoholic beverage manufacturing:  More than 10 000 but not more than 100 000 tonnes per year</t>
  </si>
  <si>
    <t>25 - Alcoholic beverage manufacturing:  More than 100 000 tonnes per year</t>
  </si>
  <si>
    <t>26 - Textile operations:  Not more than 10 000 tonnes per year</t>
  </si>
  <si>
    <t>26 - Textile operations:  More than 10 000 but not more than 100 000 tonnes per year</t>
  </si>
  <si>
    <t>26 - Textile operations:  More than 100 000 tonnes per year</t>
  </si>
  <si>
    <t>27 - Woolscouring:  Not more than 2 000 tonnes per year</t>
  </si>
  <si>
    <t>27 - Woolscouring:  More than 2 000 but not more than 10 000 tonnes per year</t>
  </si>
  <si>
    <t>27 - Woolscouring:  More than 10 000 but not more than 100 000 tonnes per year</t>
  </si>
  <si>
    <t>27 - Woolscouring:  More than 100 000 tonnes per year</t>
  </si>
  <si>
    <t>28 - Wood board manufacturing:  Not more than 5 000 tonnes per year</t>
  </si>
  <si>
    <t>28 - Wood board manufacturing:  More than 5 000 but not more than 50 000 tonnes per year</t>
  </si>
  <si>
    <t>28 - Wood board manufacturing:  More than 50 000 tonnes per year</t>
  </si>
  <si>
    <t>29 - Timber preserving:  Not more than 5 000 tonnes per year</t>
  </si>
  <si>
    <t>29 - Timber preserving:  More than 5 000 but not more than 50 000 tonnes per year</t>
  </si>
  <si>
    <t>29 - Timber preserving:  More than 50 000 tonnes per year</t>
  </si>
  <si>
    <t>30 - Pulp, paper or paperboard manufacturing:  Not more than 50 000 tonnes per year</t>
  </si>
  <si>
    <t>30 - Pulp, paper or paperboard manufacturing:  More than 50 000 but not more than 250 000 tonnes per year</t>
  </si>
  <si>
    <t>30 - Pulp, paper or paperboard manufacturing:  More than 250 000 but not more than 1 000 000 tonnes per year</t>
  </si>
  <si>
    <t>30 - Pulp, paper or paperboard manufacturing:  More than 1 000 000 tonnes per year</t>
  </si>
  <si>
    <t>31 - Chemical manufacturing:  Not more than 2 000 tonnes per year</t>
  </si>
  <si>
    <t>31 - Chemical manufacturing:  More than 2 000 but not more than 10 000 tonnes per year</t>
  </si>
  <si>
    <t>31 - Chemical manufacturing:  More than 10 000 but not more than 50 000 tonnes per year</t>
  </si>
  <si>
    <t>31 - Chemical manufacturing:  More than 50 000 but not more than 100 000 tonnes per year</t>
  </si>
  <si>
    <t>31 - Chemical manufacturing:  More than 100 000 tonnes per year</t>
  </si>
  <si>
    <t>32 - Pesticides manufacturing:  Not more than 2 000 tonnes per year</t>
  </si>
  <si>
    <t>32 - Pesticides manufacturing:  More than 2 000 but not more than 10 000 tonnes per year</t>
  </si>
  <si>
    <t>32 - Pesticides manufacturing:  More than 10 000 but not more than 50 000 tonnes per year</t>
  </si>
  <si>
    <t>32 - Pesticides manufacturing:  More than 50 000 but not more than 100 000 tonnes per year</t>
  </si>
  <si>
    <t>32 - Pesticides manufacturing:  More than 100 000 tonnes per year</t>
  </si>
  <si>
    <t>33 - Chemical blending or mixing:  Not more than 2 000 tonnes per year</t>
  </si>
  <si>
    <t>33 - Chemical blending or mixing:  More than 2 000 but not more than 10 000 tonnes per year</t>
  </si>
  <si>
    <t>33 - Chemical blending or mixing:  More than 10 000 but not more than 50 000 tonnes per year</t>
  </si>
  <si>
    <t>33 - Chemical blending or mixing:  More than 50 000 tonnes per year</t>
  </si>
  <si>
    <t>34 - Oil or gas refining:  Not more than 50 000 tonnes per year</t>
  </si>
  <si>
    <t>34 - Oil or gas refining:  More than 50 000 but not more than 100 000 tonnes per year</t>
  </si>
  <si>
    <t>34 - Oil or gas refining:  More than 100 000 but not more than 500 000 tonnes per year</t>
  </si>
  <si>
    <t>34 - Oil or gas refining:  More than 500 000 but not more than 2 000 000 tonnes per year</t>
  </si>
  <si>
    <t>34 - Oil or gas refining:  More than 2 000 000 tonnes per year</t>
  </si>
  <si>
    <t>35 - Asphalt manufacturing:  Not more than 2 000 tonnes per year</t>
  </si>
  <si>
    <t>35 - Asphalt manufacturing:  More than 2 000 but not more than 10 000 tonnes per year</t>
  </si>
  <si>
    <t>35 - Asphalt manufacturing:  More than 10 000 but not more than 50 000 tonnes per year</t>
  </si>
  <si>
    <t>35 - Asphalt manufacturing:  More than 50 000 tonnes per year</t>
  </si>
  <si>
    <t>36 - Bitumen manufacturing:  Not more than 2 000 tonnes per year</t>
  </si>
  <si>
    <t>36 - Bitumen manufacturing:  More than 2 000 but not more than 10 000 tonnes per year</t>
  </si>
  <si>
    <t>36 - Bitumen manufacturing:  More than 10 000 but not more than 50 000 tonnes per year</t>
  </si>
  <si>
    <t>36 - Bitumen manufacturing:  More than 50 000 tonnes per year</t>
  </si>
  <si>
    <t>37 - Char manufacturing:  Not more than 2 000 tonnes per year</t>
  </si>
  <si>
    <t>37 - Char manufacturing:  More than 2 000 but not more than 10 000 tonnes per year</t>
  </si>
  <si>
    <t>37 - Char manufacturing:  More than 10 000 but not more than 50 000 tonnes per year</t>
  </si>
  <si>
    <t>37 - Char manufacturing:  More than 50 000 tonnes per year</t>
  </si>
  <si>
    <t>38 - Coke production:  Not more than 2 000 tonnes per year</t>
  </si>
  <si>
    <t>38 - Coke production:  More than 2 000 but not more than 10 000 tonnes per year</t>
  </si>
  <si>
    <t>38 - Coke production:  More than 10 000 but not more than 50 000 tonnes per year</t>
  </si>
  <si>
    <t>38 - Coke production:  More than 50 000 tonnes per year</t>
  </si>
  <si>
    <t>39 - Chemical or oil recycling:  Not more than 500 tonnes per year</t>
  </si>
  <si>
    <t>39 - Chemical or oil recycling:  More than 500 tonnes but not more than 2 000 tonnes per year</t>
  </si>
  <si>
    <t>39 - Chemical or oil recycling:  More than 2 000 but not more than 10 000 tonnes per year</t>
  </si>
  <si>
    <t>39 - Chemical or oil recycling:  More than 10 000 but not more than 50 000 tonnes per year</t>
  </si>
  <si>
    <t>39 - Chemical or oil recycling:  More than 50 000 tonnes per year</t>
  </si>
  <si>
    <t>40 - Glass or glass fibre manufacturing:  Not more than 10 000 tonnes per year</t>
  </si>
  <si>
    <t>40 - Glass or glass fibre manufacturing:  More than 10 000 but not more than 100 000 tonnes per year</t>
  </si>
  <si>
    <t>40 - Glass or glass fibre manufacturing:  More than 100 000 tonnes per year</t>
  </si>
  <si>
    <t>41 - Clay bricks or ceramic products manufacturing:  Not more than 5 000 tonnes per year</t>
  </si>
  <si>
    <t>41 - Clay bricks or ceramic products manufacturing:  More than 5 000 but not more than 50 000 tonnes per year</t>
  </si>
  <si>
    <t>41 - Clay bricks or ceramic products manufacturing:  More than 50 000 but not more than 500 000 tonnes per year</t>
  </si>
  <si>
    <t>41 - Clay bricks or ceramic products manufacturing:  More than 500 000 tonnes per year</t>
  </si>
  <si>
    <t>42 - Mineral wool or ceramic fibre manufacturing:  Not more than 10 000 tonnes per year</t>
  </si>
  <si>
    <t>42 - Mineral wool or ceramic fibre manufacturing:  More than 10 000 but not more than 100 000 tonnes per year</t>
  </si>
  <si>
    <t>42 - Mineral wool or ceramic fibre manufacturing:  More than 100 000 tonnes per year</t>
  </si>
  <si>
    <t>43 - Cement or lime manufacturing:  Not more than 10 000 tonnes per year</t>
  </si>
  <si>
    <t>43 - Cement or lime manufacturing:  More than 10 000 but not more than 100 000 tonnes per year</t>
  </si>
  <si>
    <t>43 - Cement or lime manufacturing:  More than 100 000 tonnes per year</t>
  </si>
  <si>
    <t>44 - Metal smelting or refining:  Not more than 10 000 tonnes per year</t>
  </si>
  <si>
    <t>44 - Metal smelting or refining:  More than 10 000 but not more than 50 000 tonnes per year</t>
  </si>
  <si>
    <t>44 - Metal smelting or refining:  More than 50 000 but not more than 500 000 tonnes per year</t>
  </si>
  <si>
    <t>44 - Metal smelting or refining:  More than 500 000 tonnes per year</t>
  </si>
  <si>
    <t>45 - Metal melting or casting: Not more than 1 000 tonnes per year</t>
  </si>
  <si>
    <t>45 - Metal melting or casting: More than 1 000 but not more than 10 000 tonnes per year</t>
  </si>
  <si>
    <t>45 - Metal melting or casting: More than 10 000 but not more than 100 000 tonnes per year</t>
  </si>
  <si>
    <t>45 - Metal melting or casting: More than 100 000 tonnes per year</t>
  </si>
  <si>
    <t>46 - Bauxite refining:  Not more than 1 000 000 tonnes per year</t>
  </si>
  <si>
    <t>46 - Bauxite refining:  More than 1 000 000 tonnes per year</t>
  </si>
  <si>
    <t>47 - Scrap metal recovery:  Not more than 2 000  tonnes per year</t>
  </si>
  <si>
    <t>47 - Scrap metal recovery:  More than 2 000 but not more than 10 000 tonnes per year</t>
  </si>
  <si>
    <t>47 - Scrap metal recovery:  More than 10 000 tonnes per year</t>
  </si>
  <si>
    <t>48 - Metal finishing: Not more than 100 tonnes per year</t>
  </si>
  <si>
    <t>48 - Metal finishing: More than 100 tonnes but not more than 1 000 tonnes per year</t>
  </si>
  <si>
    <t>48 - Metal finishing: More than 1 000 tonnes but not more than 20 000 tonnes per year</t>
  </si>
  <si>
    <t>48 - Metal finishing: More than 20 000 tonnes per year</t>
  </si>
  <si>
    <t>48A - Metal finishing: Not more than 1 000 tonnes per year</t>
  </si>
  <si>
    <t>48A - Metal finishing: More than 1 000 tonnes but not more than 10 000 tonnes per year</t>
  </si>
  <si>
    <t>48A - Metal finishing: More than 10 000 tonnes per year</t>
  </si>
  <si>
    <t>49 - Boat building and maintenance:  Not applicable</t>
  </si>
  <si>
    <t>50 - Tannery: Not applicable</t>
  </si>
  <si>
    <t>51 - Foam products manufacturing:  Not applicable</t>
  </si>
  <si>
    <t>52 - Electric power generation:  Not more than 20 megawatts</t>
  </si>
  <si>
    <t>52 - Electric power generation:  More than 20 but not more than 100 megawatts</t>
  </si>
  <si>
    <t>52 - Electric power generation:  More than 100 but not more than 200 megawatts</t>
  </si>
  <si>
    <t>52 - Electric power generation:  More than 200 megawatts</t>
  </si>
  <si>
    <t>53 - Flyash disposal: Not more than 100 000 tonnes per year</t>
  </si>
  <si>
    <t>53 - Flyash disposal: More than 100 000 but not more than 500 000 tonnes per year</t>
  </si>
  <si>
    <t>53 - Flyash disposal: More than 500 000 tonnes per year</t>
  </si>
  <si>
    <t>54 - Sewage facility: Not more than 200 cubic metres per day</t>
  </si>
  <si>
    <t>54 - Sewage facility: More than 200 but not more than 2 000 cubic metres per day</t>
  </si>
  <si>
    <t>54 - Sewage facility: More than 2 000 cubic metres per day</t>
  </si>
  <si>
    <t>54A - Water desalination plant: Not more than 20 gigalitres per year</t>
  </si>
  <si>
    <t>54A - Water desalination plant: More than 20 but not more than 40 gigalitres per year</t>
  </si>
  <si>
    <t>54A - Water desalination plant: More than 40 gigalitres per year</t>
  </si>
  <si>
    <t>55 - Livestock saleyard or holding pen:  Not more than 50 000 animals per year</t>
  </si>
  <si>
    <t>55 - Livestock saleyard or holding pen:  More than 50 000 animals per year</t>
  </si>
  <si>
    <t>56 - Used tyre storage (tyre fitting business):  Not applicable</t>
  </si>
  <si>
    <t>57 - Used tyre storage (general):  Not applicable</t>
  </si>
  <si>
    <t>58 - Bulk material loading or unloading:  Not more than 5 000 tonnes per day</t>
  </si>
  <si>
    <t>58 - Bulk material loading or unloading:  More than 5 000 but not more than 10 000 tonnes per day</t>
  </si>
  <si>
    <t>58 - Bulk material loading or unloading:  More than 10 000 but not more than 50 000 tonnes per day</t>
  </si>
  <si>
    <t>58 - Bulk material loading or unloading:  More than 50 000 tonnes per day</t>
  </si>
  <si>
    <t>58A - Bulk material loading or unloading:  No applicable</t>
  </si>
  <si>
    <t>59 - Biomedical waste incineration:  Not more than 100 kilograms per hour</t>
  </si>
  <si>
    <t>59 - Biomedical waste incineration:  More than 100 kilograms per hour</t>
  </si>
  <si>
    <t>60 - Incineration:  Not more than 500 kilograms per hour</t>
  </si>
  <si>
    <t>60 - Incineration:  More than 500 kilograms per hour</t>
  </si>
  <si>
    <t>61 - Liquid waste facility: Not more than 100 tonnes per year</t>
  </si>
  <si>
    <t>61 - Liquid waste facility: More than 100 but not more than 10 000 tonnes per year</t>
  </si>
  <si>
    <t>61 - Liquid waste facility: More than 10 000 but not more than 100 000 tonnes per year</t>
  </si>
  <si>
    <t>61 - Liquid waste facility: More than 100 000 tonnes per year</t>
  </si>
  <si>
    <t>61A - Solid waste facility: Not more than 100 tonnes per year</t>
  </si>
  <si>
    <t>61A - Solid waste facility: More than 100 but not more than 10 000 tonnes per year</t>
  </si>
  <si>
    <t>61A - Solid waste facility: More than 10 000 but not more than 100 000 tonnes per year</t>
  </si>
  <si>
    <t>61A - Solid waste facility: More than 100 000 tonnes per year</t>
  </si>
  <si>
    <t>62 - Solid waste depot: More than 500 but not more than 5 000 tonnes per year</t>
  </si>
  <si>
    <t>62 - Solid waste depot: More than 5 000 tonnes per year</t>
  </si>
  <si>
    <t>63 - Class I inert landfill site: Not more than 500 tonnes per year</t>
  </si>
  <si>
    <t>63 - Class I inert landfill site: More than 500 but not more than 5 000 tonnes per year</t>
  </si>
  <si>
    <t>63 - Class I inert landfill site: More than 5 000 but not more than 50 000 tonnes per year</t>
  </si>
  <si>
    <t>63 - Class I inert landfill site: More than 50 000 but not more than 500 000 tonnes per year</t>
  </si>
  <si>
    <t>63 - Class I inert landfill site: More than 500 000 tonnes per year</t>
  </si>
  <si>
    <t>64 - Class II or III putrescible landfill site: Not more than 5 000 tonnes per year</t>
  </si>
  <si>
    <t>64 - Class II or III putrescible landfill site: More than 5 000 but not more than 50 000 tonnes per year</t>
  </si>
  <si>
    <t>64 - Class II or III putrescible landfill site: More than 50 000 but not more than 100 000 tonnes per year</t>
  </si>
  <si>
    <t>64 - Class II or III putrescible landfill site: More than 100 000 tonnes per year</t>
  </si>
  <si>
    <t>65 - Class IV secure landfill site: Not applicable</t>
  </si>
  <si>
    <t>66 - Class V intractable landfill site: Not applicable</t>
  </si>
  <si>
    <t>67 - Fuel burning:  Not applicable</t>
  </si>
  <si>
    <t>67A - Compost manufacturing and soil blending: Not more than 500 tonnes per year</t>
  </si>
  <si>
    <t>67A - Compost manufacturing and soil blending: More than 500 but not more than 5 000 tonnes per year</t>
  </si>
  <si>
    <t>67A - Compost manufacturing and soil blending: More than 5 000 but not more than 50 000 tonnes per year</t>
  </si>
  <si>
    <t>67A - Compost manufacturing and soil blending: More than 50 000 but not more than 100 000 tonnes per year</t>
  </si>
  <si>
    <t>67A - Compost manufacturing and soil blending: More than 100 000 tonnes per year</t>
  </si>
  <si>
    <t>68 - Cattle feedlot:  Not applicable</t>
  </si>
  <si>
    <t>69 - Intensive piggery:  Not applicable</t>
  </si>
  <si>
    <t>70 - Screening, etc. of material:  Not applicable</t>
  </si>
  <si>
    <t>72 - Chemical manufacturing:  Not applicable</t>
  </si>
  <si>
    <t>73 - Bulk storage of chemicals, etc:  Not applicable</t>
  </si>
  <si>
    <t>74 - Chemical blending or mixing causing discharge:  Not applicable</t>
  </si>
  <si>
    <t>75 - Chemical blending or mixing not causing discharge:  Not applicable</t>
  </si>
  <si>
    <t>76 - Ceramic goods manufacturing:  Not applicable</t>
  </si>
  <si>
    <t>77 - Concrete batching or cement products manufacturing:  Not applicable</t>
  </si>
  <si>
    <t>78 - Plaster manufacturing:  Not applicable</t>
  </si>
  <si>
    <t>79 - Carbon stripping:  Not applicable</t>
  </si>
  <si>
    <t>80 - Non‑metallic mineral processing:  Not applicable</t>
  </si>
  <si>
    <t>81 - Metal coating:  Not applicable</t>
  </si>
  <si>
    <t>82 - Boat building and maintenance:  Not applicable</t>
  </si>
  <si>
    <t>83 - Fellmongering:  Not applicable</t>
  </si>
  <si>
    <t>84 - Electric power generation:  Not applicable</t>
  </si>
  <si>
    <t>85 - Sewage facility: Not applicable</t>
  </si>
  <si>
    <t>85A - Sewage pumping station: Not applicable</t>
  </si>
  <si>
    <t>85B - Water desalination plant: Not applicable</t>
  </si>
  <si>
    <t>86 - Bulk material loading or unloading:  Not applicable</t>
  </si>
  <si>
    <t>87 - Fuel burning:  Not applicable</t>
  </si>
  <si>
    <t>88 - Metal finishing: Not applicable</t>
  </si>
  <si>
    <t>89 - Putrescible landfill site: Not applicable</t>
  </si>
  <si>
    <t>Fee multiplier</t>
  </si>
  <si>
    <t>Instrument No.</t>
  </si>
  <si>
    <t>Fee Payable</t>
  </si>
  <si>
    <t>Note: Amendment fee is determined by the category with the largest fee units</t>
  </si>
  <si>
    <t>Proposed Amendment application fee calculator 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</si>
</sst>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theme="0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top" wrapText="1" indent="1"/>
    </xf>
    <xf numFmtId="0" fontId="0" fillId="0" borderId="0" xfId="0" applyFont="1"/>
    <xf numFmtId="0" fontId="1" fillId="0" borderId="0" xfId="0" applyFont="1"/>
    <xf numFmtId="14" fontId="0" fillId="0" borderId="0" xfId="0" applyNumberFormat="1" applyFont="1"/>
    <xf numFmtId="1" fontId="0" fillId="0" borderId="0" xfId="0" applyNumberFormat="1" applyFont="1" applyAlignment="1">
      <alignment vertical="top" wrapText="1"/>
    </xf>
    <xf numFmtId="0" fontId="1" fillId="0" borderId="0" xfId="0" applyFont="1" applyAlignment="1"/>
    <xf numFmtId="0" fontId="0" fillId="0" borderId="0" xfId="0" applyFont="1" applyAlignment="1"/>
    <xf numFmtId="0" fontId="0" fillId="0" borderId="0" xfId="0" applyProtection="1"/>
    <xf numFmtId="14" fontId="0" fillId="0" borderId="0" xfId="0" applyNumberFormat="1" applyFont="1" applyProtection="1"/>
    <xf numFmtId="0" fontId="0" fillId="0" borderId="0" xfId="0" applyNumberFormat="1" applyProtection="1"/>
    <xf numFmtId="1" fontId="0" fillId="0" borderId="0" xfId="0" applyNumberFormat="1" applyProtection="1"/>
    <xf numFmtId="0" fontId="3" fillId="0" borderId="1" xfId="0" applyFont="1" applyBorder="1" applyAlignment="1" applyProtection="1">
      <alignment horizontal="left"/>
    </xf>
    <xf numFmtId="0" fontId="4" fillId="2" borderId="1" xfId="0" applyNumberFormat="1" applyFont="1" applyFill="1" applyBorder="1" applyProtection="1"/>
    <xf numFmtId="0" fontId="4" fillId="0" borderId="0" xfId="0" applyFont="1" applyProtection="1"/>
    <xf numFmtId="2" fontId="4" fillId="0" borderId="1" xfId="0" applyNumberFormat="1" applyFont="1" applyBorder="1" applyProtection="1"/>
    <xf numFmtId="0" fontId="3" fillId="0" borderId="1" xfId="0" applyFont="1" applyBorder="1" applyAlignment="1" applyProtection="1"/>
    <xf numFmtId="0" fontId="3" fillId="0" borderId="1" xfId="0" applyFont="1" applyBorder="1" applyProtection="1"/>
    <xf numFmtId="0" fontId="4" fillId="2" borderId="1" xfId="0" applyFont="1" applyFill="1" applyBorder="1" applyAlignment="1" applyProtection="1"/>
    <xf numFmtId="0" fontId="5" fillId="0" borderId="1" xfId="0" applyFont="1" applyBorder="1" applyProtection="1"/>
    <xf numFmtId="164" fontId="4" fillId="0" borderId="1" xfId="0" applyNumberFormat="1" applyFont="1" applyBorder="1" applyProtection="1"/>
    <xf numFmtId="164" fontId="3" fillId="0" borderId="1" xfId="0" applyNumberFormat="1" applyFont="1" applyBorder="1" applyProtection="1"/>
    <xf numFmtId="0" fontId="4" fillId="0" borderId="0" xfId="0" applyFont="1" applyAlignment="1" applyProtection="1">
      <alignment horizontal="center" wrapText="1"/>
    </xf>
    <xf numFmtId="0" fontId="2" fillId="3" borderId="0" xfId="0" applyFont="1" applyFill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wrapText="1"/>
    </xf>
    <xf numFmtId="0" fontId="6" fillId="0" borderId="0" xfId="0" applyFont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Normal="100" workbookViewId="0">
      <selection activeCell="A22" sqref="A22"/>
    </sheetView>
  </sheetViews>
  <sheetFormatPr defaultColWidth="9.109375" defaultRowHeight="14.4" x14ac:dyDescent="0.3"/>
  <cols>
    <col min="1" max="1" width="99.6640625" style="8" customWidth="1"/>
    <col min="2" max="2" width="16" style="8" bestFit="1" customWidth="1"/>
    <col min="3" max="3" width="14.6640625" style="8" customWidth="1"/>
    <col min="4" max="4" width="18" style="8" customWidth="1"/>
    <col min="5" max="5" width="15.6640625" style="8" hidden="1" customWidth="1"/>
    <col min="6" max="6" width="11.6640625" style="8" hidden="1" customWidth="1"/>
    <col min="7" max="7" width="10.5546875" style="8" hidden="1" customWidth="1"/>
    <col min="8" max="8" width="8.44140625" style="8" bestFit="1" customWidth="1"/>
    <col min="9" max="16384" width="9.109375" style="8"/>
  </cols>
  <sheetData>
    <row r="1" spans="1:8" x14ac:dyDescent="0.3">
      <c r="A1" s="23" t="s">
        <v>277</v>
      </c>
      <c r="B1" s="12" t="s">
        <v>274</v>
      </c>
      <c r="C1" s="13"/>
      <c r="D1" s="14"/>
      <c r="E1" s="8" t="e">
        <f>IF(#REF!&lt;DATEVALUE(F1),ABS(#REF!-C2)+1,ABS(DATEVALUE(F1)-C2)+1)</f>
        <v>#REF!</v>
      </c>
      <c r="F1" s="9" t="str">
        <f>IF(MONTH(C2)&lt;7,"30"&amp;"/"&amp;"06"&amp;"/"&amp;YEAR(C2),"30"&amp;"/"&amp;"06"&amp;"/"&amp;YEAR(C2)+1)</f>
        <v>30/06/1900</v>
      </c>
      <c r="G1" s="10" t="str">
        <f>("01"&amp;"/"&amp;"07"&amp;"/"&amp;YEAR(F1)-1)</f>
        <v>01/07/1899</v>
      </c>
      <c r="H1" s="11"/>
    </row>
    <row r="2" spans="1:8" x14ac:dyDescent="0.3">
      <c r="A2" s="23"/>
      <c r="B2" s="12" t="s">
        <v>273</v>
      </c>
      <c r="C2" s="15">
        <v>6.8</v>
      </c>
      <c r="D2" s="14"/>
      <c r="E2" s="8" t="e">
        <f>IF(#REF!&gt;DATEVALUE(F1),ABS(#REF!-DATEVALUE(F2))+1,0)</f>
        <v>#REF!</v>
      </c>
      <c r="F2" s="9" t="str">
        <f>("01"&amp;"/"&amp;"07"&amp;"/"&amp;YEAR(F1))</f>
        <v>01/07/1900</v>
      </c>
      <c r="G2" s="10" t="str">
        <f>("30"&amp;"/"&amp;"06"&amp;"/"&amp;YEAR(F2)+1)</f>
        <v>30/06/1901</v>
      </c>
      <c r="H2" s="11"/>
    </row>
    <row r="3" spans="1:8" x14ac:dyDescent="0.3">
      <c r="A3" s="24"/>
      <c r="B3" s="14"/>
      <c r="C3" s="14"/>
      <c r="D3" s="14"/>
    </row>
    <row r="4" spans="1:8" x14ac:dyDescent="0.3">
      <c r="A4" s="16" t="s">
        <v>0</v>
      </c>
      <c r="B4" s="17" t="s">
        <v>1</v>
      </c>
      <c r="C4" s="17" t="s">
        <v>6</v>
      </c>
      <c r="D4" s="14"/>
    </row>
    <row r="5" spans="1:8" x14ac:dyDescent="0.3">
      <c r="A5" s="18" t="s">
        <v>206</v>
      </c>
      <c r="B5" s="19">
        <f>IF(ISNA(VLOOKUP(A5,Categories!$A$2:$B$267,2,FALSE)),0,(VLOOKUP(A5,Categories!$A$2:$B$267,2,FALSE)))</f>
        <v>100</v>
      </c>
      <c r="C5" s="20">
        <f>B5*$C$2</f>
        <v>680</v>
      </c>
      <c r="D5" s="14"/>
    </row>
    <row r="6" spans="1:8" x14ac:dyDescent="0.3">
      <c r="A6" s="18"/>
      <c r="B6" s="19">
        <f>IF(ISNA(VLOOKUP(A6,Categories!$A$2:$B$267,2,FALSE)),0,(VLOOKUP(A6,Categories!$A$2:$B$267,2,FALSE)))</f>
        <v>0</v>
      </c>
      <c r="C6" s="20">
        <f t="shared" ref="C6:C14" si="0">B6*$C$2</f>
        <v>0</v>
      </c>
      <c r="D6" s="14"/>
    </row>
    <row r="7" spans="1:8" x14ac:dyDescent="0.3">
      <c r="A7" s="18"/>
      <c r="B7" s="19">
        <f>IF(ISNA(VLOOKUP(A7,Categories!$A$2:$B$267,2,FALSE)),0,(VLOOKUP(A7,Categories!$A$2:$B$267,2,FALSE)))</f>
        <v>0</v>
      </c>
      <c r="C7" s="20">
        <f t="shared" si="0"/>
        <v>0</v>
      </c>
      <c r="D7" s="14"/>
    </row>
    <row r="8" spans="1:8" x14ac:dyDescent="0.3">
      <c r="A8" s="18"/>
      <c r="B8" s="19">
        <f>IF(ISNA(VLOOKUP(A8,Categories!$A$2:$B$267,2,FALSE)),0,(VLOOKUP(A8,Categories!$A$2:$B$267,2,FALSE)))</f>
        <v>0</v>
      </c>
      <c r="C8" s="20">
        <f t="shared" si="0"/>
        <v>0</v>
      </c>
      <c r="D8" s="14"/>
    </row>
    <row r="9" spans="1:8" x14ac:dyDescent="0.3">
      <c r="A9" s="18"/>
      <c r="B9" s="19">
        <f>IF(ISNA(VLOOKUP(A9,Categories!$A$2:$B$267,2,FALSE)),0,(VLOOKUP(A9,Categories!$A$2:$B$267,2,FALSE)))</f>
        <v>0</v>
      </c>
      <c r="C9" s="20">
        <f t="shared" si="0"/>
        <v>0</v>
      </c>
      <c r="D9" s="14"/>
    </row>
    <row r="10" spans="1:8" x14ac:dyDescent="0.3">
      <c r="A10" s="18"/>
      <c r="B10" s="19">
        <f>IF(ISNA(VLOOKUP(A10,Categories!$A$2:$B$267,2,FALSE)),0,(VLOOKUP(A10,Categories!$A$2:$B$267,2,FALSE)))</f>
        <v>0</v>
      </c>
      <c r="C10" s="20">
        <f t="shared" si="0"/>
        <v>0</v>
      </c>
      <c r="D10" s="14"/>
    </row>
    <row r="11" spans="1:8" x14ac:dyDescent="0.3">
      <c r="A11" s="18"/>
      <c r="B11" s="19">
        <f>IF(ISNA(VLOOKUP(A11,Categories!$A$2:$B$267,2,FALSE)),0,(VLOOKUP(A11,Categories!$A$2:$B$267,2,FALSE)))</f>
        <v>0</v>
      </c>
      <c r="C11" s="20">
        <f t="shared" si="0"/>
        <v>0</v>
      </c>
      <c r="D11" s="14"/>
    </row>
    <row r="12" spans="1:8" x14ac:dyDescent="0.3">
      <c r="A12" s="18"/>
      <c r="B12" s="19">
        <f>IF(ISNA(VLOOKUP(A12,Categories!$A$2:$B$267,2,FALSE)),0,(VLOOKUP(A12,Categories!$A$2:$B$267,2,FALSE)))</f>
        <v>0</v>
      </c>
      <c r="C12" s="20">
        <f t="shared" si="0"/>
        <v>0</v>
      </c>
      <c r="D12" s="14"/>
    </row>
    <row r="13" spans="1:8" x14ac:dyDescent="0.3">
      <c r="A13" s="18"/>
      <c r="B13" s="19">
        <f>IF(ISNA(VLOOKUP(A13,Categories!$A$2:$B$267,2,FALSE)),0,(VLOOKUP(A13,Categories!$A$2:$B$267,2,FALSE)))</f>
        <v>0</v>
      </c>
      <c r="C13" s="20">
        <f t="shared" si="0"/>
        <v>0</v>
      </c>
      <c r="D13" s="14"/>
    </row>
    <row r="14" spans="1:8" x14ac:dyDescent="0.3">
      <c r="A14" s="18"/>
      <c r="B14" s="19">
        <f>IF(ISNA(VLOOKUP(A14,Categories!$A$2:$B$267,2,FALSE)),0,(VLOOKUP(A14,Categories!$A$2:$B$267,2,FALSE)))</f>
        <v>0</v>
      </c>
      <c r="C14" s="20">
        <f t="shared" si="0"/>
        <v>0</v>
      </c>
      <c r="D14" s="14"/>
    </row>
    <row r="15" spans="1:8" x14ac:dyDescent="0.3">
      <c r="A15" s="25" t="s">
        <v>276</v>
      </c>
      <c r="B15" s="14"/>
      <c r="C15" s="14"/>
      <c r="D15" s="22"/>
    </row>
    <row r="16" spans="1:8" x14ac:dyDescent="0.3">
      <c r="A16" s="26"/>
      <c r="B16" s="17" t="s">
        <v>275</v>
      </c>
      <c r="C16" s="21">
        <f>MAX(C5:C14)</f>
        <v>680</v>
      </c>
      <c r="D16" s="22"/>
    </row>
    <row r="21" spans="4:4" x14ac:dyDescent="0.3">
      <c r="D21" s="22"/>
    </row>
    <row r="22" spans="4:4" x14ac:dyDescent="0.3">
      <c r="D22" s="22"/>
    </row>
    <row r="23" spans="4:4" x14ac:dyDescent="0.3">
      <c r="D23" s="22"/>
    </row>
  </sheetData>
  <mergeCells count="4">
    <mergeCell ref="D15:D16"/>
    <mergeCell ref="A1:A3"/>
    <mergeCell ref="D21:D23"/>
    <mergeCell ref="A15:A16"/>
  </mergeCells>
  <phoneticPr fontId="0" type="noConversion"/>
  <dataValidations count="1">
    <dataValidation type="list" allowBlank="1" showInputMessage="1" showErrorMessage="1" sqref="A5:A14">
      <formula1>CATLIST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topLeftCell="A16" zoomScaleNormal="100" workbookViewId="0">
      <selection activeCell="A36" sqref="A36"/>
    </sheetView>
  </sheetViews>
  <sheetFormatPr defaultColWidth="9.109375" defaultRowHeight="14.4" x14ac:dyDescent="0.3"/>
  <cols>
    <col min="1" max="1" width="114.44140625" style="2" customWidth="1"/>
    <col min="2" max="2" width="6.6640625" style="7" bestFit="1" customWidth="1"/>
    <col min="3" max="3" width="9.109375" style="2"/>
    <col min="4" max="4" width="9.6640625" style="2" bestFit="1" customWidth="1"/>
    <col min="5" max="5" width="10.6640625" style="2" bestFit="1" customWidth="1"/>
    <col min="6" max="7" width="9.109375" style="2"/>
    <col min="8" max="8" width="9.6640625" style="2" bestFit="1" customWidth="1"/>
    <col min="9" max="9" width="10.6640625" style="2" bestFit="1" customWidth="1"/>
    <col min="10" max="16384" width="9.109375" style="2"/>
  </cols>
  <sheetData>
    <row r="1" spans="1:6" s="3" customFormat="1" x14ac:dyDescent="0.3">
      <c r="A1" s="3" t="s">
        <v>2</v>
      </c>
      <c r="B1" s="6" t="s">
        <v>1</v>
      </c>
      <c r="D1" s="3" t="s">
        <v>3</v>
      </c>
      <c r="E1" s="3" t="s">
        <v>4</v>
      </c>
      <c r="F1" s="3" t="s">
        <v>5</v>
      </c>
    </row>
    <row r="2" spans="1:6" x14ac:dyDescent="0.3">
      <c r="A2" s="1" t="s">
        <v>7</v>
      </c>
      <c r="B2" s="5">
        <v>25</v>
      </c>
      <c r="D2" s="4">
        <v>39264</v>
      </c>
      <c r="E2" s="4">
        <v>39629</v>
      </c>
      <c r="F2" s="2">
        <v>20</v>
      </c>
    </row>
    <row r="3" spans="1:6" x14ac:dyDescent="0.3">
      <c r="A3" s="1" t="s">
        <v>8</v>
      </c>
      <c r="B3" s="5">
        <v>50</v>
      </c>
      <c r="D3" s="4">
        <v>39630</v>
      </c>
      <c r="E3" s="4">
        <v>39994</v>
      </c>
      <c r="F3" s="2">
        <v>25</v>
      </c>
    </row>
    <row r="4" spans="1:6" x14ac:dyDescent="0.3">
      <c r="A4" s="1" t="s">
        <v>9</v>
      </c>
      <c r="B4" s="5">
        <v>100</v>
      </c>
      <c r="D4" s="4">
        <v>39995</v>
      </c>
      <c r="E4" s="4">
        <v>40359</v>
      </c>
      <c r="F4" s="2">
        <v>26</v>
      </c>
    </row>
    <row r="5" spans="1:6" x14ac:dyDescent="0.3">
      <c r="A5" s="1" t="s">
        <v>10</v>
      </c>
      <c r="B5" s="5">
        <v>25</v>
      </c>
      <c r="D5" s="4">
        <v>40360</v>
      </c>
      <c r="E5" s="4">
        <v>40724</v>
      </c>
      <c r="F5" s="2">
        <v>27</v>
      </c>
    </row>
    <row r="6" spans="1:6" x14ac:dyDescent="0.3">
      <c r="A6" s="1" t="s">
        <v>11</v>
      </c>
      <c r="B6" s="5">
        <v>50</v>
      </c>
      <c r="D6" s="4">
        <v>40725</v>
      </c>
      <c r="E6" s="4">
        <v>41090</v>
      </c>
      <c r="F6" s="2">
        <v>28.1</v>
      </c>
    </row>
    <row r="7" spans="1:6" x14ac:dyDescent="0.3">
      <c r="A7" s="1" t="s">
        <v>12</v>
      </c>
      <c r="B7" s="5">
        <v>100</v>
      </c>
      <c r="D7" s="4">
        <v>41091</v>
      </c>
      <c r="E7" s="4">
        <v>41455</v>
      </c>
      <c r="F7" s="2">
        <v>29.2</v>
      </c>
    </row>
    <row r="8" spans="1:6" x14ac:dyDescent="0.3">
      <c r="A8" s="1" t="s">
        <v>13</v>
      </c>
      <c r="B8" s="5">
        <v>20</v>
      </c>
      <c r="D8" s="4">
        <v>41456</v>
      </c>
      <c r="E8" s="4">
        <v>41820</v>
      </c>
      <c r="F8" s="2">
        <v>29.2</v>
      </c>
    </row>
    <row r="9" spans="1:6" x14ac:dyDescent="0.3">
      <c r="A9" s="1" t="s">
        <v>14</v>
      </c>
      <c r="B9" s="5">
        <v>20</v>
      </c>
      <c r="D9" s="4">
        <v>41821</v>
      </c>
      <c r="E9" s="4">
        <v>42185</v>
      </c>
      <c r="F9" s="2">
        <v>29.2</v>
      </c>
    </row>
    <row r="10" spans="1:6" x14ac:dyDescent="0.3">
      <c r="A10" s="1" t="s">
        <v>15</v>
      </c>
      <c r="B10" s="5">
        <v>50</v>
      </c>
      <c r="D10" s="4">
        <v>42186</v>
      </c>
      <c r="E10" s="4">
        <v>42551</v>
      </c>
      <c r="F10" s="2">
        <v>29.2</v>
      </c>
    </row>
    <row r="11" spans="1:6" x14ac:dyDescent="0.3">
      <c r="A11" s="1" t="s">
        <v>16</v>
      </c>
      <c r="B11" s="5">
        <v>100</v>
      </c>
      <c r="D11" s="4">
        <v>42552</v>
      </c>
      <c r="E11" s="4">
        <v>42916</v>
      </c>
      <c r="F11" s="2">
        <v>29.2</v>
      </c>
    </row>
    <row r="12" spans="1:6" ht="15" customHeight="1" x14ac:dyDescent="0.3">
      <c r="A12" s="1" t="s">
        <v>17</v>
      </c>
      <c r="B12" s="5">
        <v>200</v>
      </c>
      <c r="D12" s="4">
        <v>42917</v>
      </c>
      <c r="E12" s="4">
        <v>43281</v>
      </c>
      <c r="F12" s="2">
        <v>29.2</v>
      </c>
    </row>
    <row r="13" spans="1:6" ht="15" customHeight="1" x14ac:dyDescent="0.3">
      <c r="A13" s="1" t="s">
        <v>18</v>
      </c>
      <c r="B13" s="5">
        <v>300</v>
      </c>
      <c r="D13" s="4">
        <v>43282</v>
      </c>
      <c r="E13" s="4">
        <v>43646</v>
      </c>
      <c r="F13" s="2">
        <v>29.2</v>
      </c>
    </row>
    <row r="14" spans="1:6" x14ac:dyDescent="0.3">
      <c r="A14" s="1" t="s">
        <v>19</v>
      </c>
      <c r="B14" s="5">
        <v>450</v>
      </c>
      <c r="D14" s="4">
        <v>43647</v>
      </c>
      <c r="E14" s="4">
        <v>44012</v>
      </c>
      <c r="F14" s="2">
        <v>29.2</v>
      </c>
    </row>
    <row r="15" spans="1:6" x14ac:dyDescent="0.3">
      <c r="A15" s="1" t="s">
        <v>20</v>
      </c>
      <c r="B15" s="5">
        <v>30</v>
      </c>
      <c r="D15" s="4">
        <v>44013</v>
      </c>
      <c r="E15" s="4">
        <v>44377</v>
      </c>
      <c r="F15" s="2">
        <v>29.2</v>
      </c>
    </row>
    <row r="16" spans="1:6" x14ac:dyDescent="0.3">
      <c r="A16" s="1" t="s">
        <v>21</v>
      </c>
      <c r="B16" s="5">
        <v>50</v>
      </c>
    </row>
    <row r="17" spans="1:2" x14ac:dyDescent="0.3">
      <c r="A17" s="1" t="s">
        <v>22</v>
      </c>
      <c r="B17" s="5">
        <v>100</v>
      </c>
    </row>
    <row r="18" spans="1:2" x14ac:dyDescent="0.3">
      <c r="A18" s="1" t="s">
        <v>23</v>
      </c>
      <c r="B18" s="5">
        <v>50</v>
      </c>
    </row>
    <row r="19" spans="1:2" x14ac:dyDescent="0.3">
      <c r="A19" s="1" t="s">
        <v>24</v>
      </c>
      <c r="B19" s="5">
        <v>100</v>
      </c>
    </row>
    <row r="20" spans="1:2" x14ac:dyDescent="0.3">
      <c r="A20" s="1" t="s">
        <v>25</v>
      </c>
      <c r="B20" s="5">
        <v>200</v>
      </c>
    </row>
    <row r="21" spans="1:2" x14ac:dyDescent="0.3">
      <c r="A21" s="1" t="s">
        <v>26</v>
      </c>
      <c r="B21" s="5">
        <v>300</v>
      </c>
    </row>
    <row r="22" spans="1:2" x14ac:dyDescent="0.3">
      <c r="A22" s="1" t="s">
        <v>27</v>
      </c>
      <c r="B22" s="5">
        <v>450</v>
      </c>
    </row>
    <row r="23" spans="1:2" x14ac:dyDescent="0.3">
      <c r="A23" s="1" t="s">
        <v>28</v>
      </c>
      <c r="B23" s="5">
        <v>50</v>
      </c>
    </row>
    <row r="24" spans="1:2" x14ac:dyDescent="0.3">
      <c r="A24" s="1" t="s">
        <v>29</v>
      </c>
      <c r="B24" s="5">
        <v>100</v>
      </c>
    </row>
    <row r="25" spans="1:2" x14ac:dyDescent="0.3">
      <c r="A25" s="1" t="s">
        <v>30</v>
      </c>
      <c r="B25" s="5">
        <v>200</v>
      </c>
    </row>
    <row r="26" spans="1:2" x14ac:dyDescent="0.3">
      <c r="A26" s="1" t="s">
        <v>31</v>
      </c>
      <c r="B26" s="5">
        <v>300</v>
      </c>
    </row>
    <row r="27" spans="1:2" x14ac:dyDescent="0.3">
      <c r="A27" s="1" t="s">
        <v>32</v>
      </c>
      <c r="B27" s="5">
        <v>450</v>
      </c>
    </row>
    <row r="28" spans="1:2" x14ac:dyDescent="0.3">
      <c r="A28" s="1" t="s">
        <v>33</v>
      </c>
      <c r="B28" s="5">
        <v>50</v>
      </c>
    </row>
    <row r="29" spans="1:2" x14ac:dyDescent="0.3">
      <c r="A29" s="1" t="s">
        <v>34</v>
      </c>
      <c r="B29" s="5">
        <v>100</v>
      </c>
    </row>
    <row r="30" spans="1:2" x14ac:dyDescent="0.3">
      <c r="A30" s="1" t="s">
        <v>35</v>
      </c>
      <c r="B30" s="5">
        <v>200</v>
      </c>
    </row>
    <row r="31" spans="1:2" x14ac:dyDescent="0.3">
      <c r="A31" s="1" t="s">
        <v>36</v>
      </c>
      <c r="B31" s="5">
        <v>300</v>
      </c>
    </row>
    <row r="32" spans="1:2" x14ac:dyDescent="0.3">
      <c r="A32" s="1" t="s">
        <v>37</v>
      </c>
      <c r="B32" s="5">
        <v>450</v>
      </c>
    </row>
    <row r="33" spans="1:2" x14ac:dyDescent="0.3">
      <c r="A33" s="1" t="s">
        <v>38</v>
      </c>
      <c r="B33" s="5">
        <v>75</v>
      </c>
    </row>
    <row r="34" spans="1:2" x14ac:dyDescent="0.3">
      <c r="A34" s="1" t="s">
        <v>39</v>
      </c>
      <c r="B34" s="5">
        <v>150</v>
      </c>
    </row>
    <row r="35" spans="1:2" x14ac:dyDescent="0.3">
      <c r="A35" s="1" t="s">
        <v>40</v>
      </c>
      <c r="B35" s="5">
        <v>250</v>
      </c>
    </row>
    <row r="36" spans="1:2" x14ac:dyDescent="0.3">
      <c r="A36" s="1" t="s">
        <v>41</v>
      </c>
      <c r="B36" s="5">
        <v>400</v>
      </c>
    </row>
    <row r="37" spans="1:2" x14ac:dyDescent="0.3">
      <c r="A37" s="1" t="s">
        <v>42</v>
      </c>
      <c r="B37" s="5">
        <v>600</v>
      </c>
    </row>
    <row r="38" spans="1:2" x14ac:dyDescent="0.3">
      <c r="A38" s="1" t="s">
        <v>43</v>
      </c>
      <c r="B38" s="5">
        <v>75</v>
      </c>
    </row>
    <row r="39" spans="1:2" x14ac:dyDescent="0.3">
      <c r="A39" s="1" t="s">
        <v>44</v>
      </c>
      <c r="B39" s="5">
        <v>150</v>
      </c>
    </row>
    <row r="40" spans="1:2" x14ac:dyDescent="0.3">
      <c r="A40" s="1" t="s">
        <v>45</v>
      </c>
      <c r="B40" s="5">
        <v>250</v>
      </c>
    </row>
    <row r="41" spans="1:2" x14ac:dyDescent="0.3">
      <c r="A41" s="1" t="s">
        <v>46</v>
      </c>
      <c r="B41" s="5">
        <v>400</v>
      </c>
    </row>
    <row r="42" spans="1:2" x14ac:dyDescent="0.3">
      <c r="A42" s="1" t="s">
        <v>47</v>
      </c>
      <c r="B42" s="5">
        <v>600</v>
      </c>
    </row>
    <row r="43" spans="1:2" x14ac:dyDescent="0.3">
      <c r="A43" s="1" t="s">
        <v>48</v>
      </c>
      <c r="B43" s="5">
        <v>50</v>
      </c>
    </row>
    <row r="44" spans="1:2" x14ac:dyDescent="0.3">
      <c r="A44" s="1" t="s">
        <v>49</v>
      </c>
      <c r="B44" s="5">
        <v>100</v>
      </c>
    </row>
    <row r="45" spans="1:2" x14ac:dyDescent="0.3">
      <c r="A45" s="1" t="s">
        <v>50</v>
      </c>
      <c r="B45" s="5">
        <v>200</v>
      </c>
    </row>
    <row r="46" spans="1:2" x14ac:dyDescent="0.3">
      <c r="A46" s="1" t="s">
        <v>51</v>
      </c>
      <c r="B46" s="5">
        <v>300</v>
      </c>
    </row>
    <row r="47" spans="1:2" x14ac:dyDescent="0.3">
      <c r="A47" s="1" t="s">
        <v>52</v>
      </c>
      <c r="B47" s="5">
        <v>450</v>
      </c>
    </row>
    <row r="48" spans="1:2" x14ac:dyDescent="0.3">
      <c r="A48" s="1" t="s">
        <v>53</v>
      </c>
      <c r="B48" s="5">
        <v>50</v>
      </c>
    </row>
    <row r="49" spans="1:2" x14ac:dyDescent="0.3">
      <c r="A49" s="1" t="s">
        <v>54</v>
      </c>
      <c r="B49" s="5">
        <v>100</v>
      </c>
    </row>
    <row r="50" spans="1:2" x14ac:dyDescent="0.3">
      <c r="A50" s="1" t="s">
        <v>55</v>
      </c>
      <c r="B50" s="5">
        <v>200</v>
      </c>
    </row>
    <row r="51" spans="1:2" x14ac:dyDescent="0.3">
      <c r="A51" s="1" t="s">
        <v>56</v>
      </c>
      <c r="B51" s="5">
        <v>300</v>
      </c>
    </row>
    <row r="52" spans="1:2" x14ac:dyDescent="0.3">
      <c r="A52" s="1" t="s">
        <v>57</v>
      </c>
      <c r="B52" s="5">
        <v>450</v>
      </c>
    </row>
    <row r="53" spans="1:2" x14ac:dyDescent="0.3">
      <c r="A53" s="1" t="s">
        <v>58</v>
      </c>
      <c r="B53" s="5">
        <v>50</v>
      </c>
    </row>
    <row r="54" spans="1:2" x14ac:dyDescent="0.3">
      <c r="A54" s="1" t="s">
        <v>59</v>
      </c>
      <c r="B54" s="5">
        <v>100</v>
      </c>
    </row>
    <row r="55" spans="1:2" x14ac:dyDescent="0.3">
      <c r="A55" s="1" t="s">
        <v>60</v>
      </c>
      <c r="B55" s="5">
        <v>200</v>
      </c>
    </row>
    <row r="56" spans="1:2" x14ac:dyDescent="0.3">
      <c r="A56" s="1" t="s">
        <v>61</v>
      </c>
      <c r="B56" s="5">
        <v>300</v>
      </c>
    </row>
    <row r="57" spans="1:2" x14ac:dyDescent="0.3">
      <c r="A57" s="1" t="s">
        <v>62</v>
      </c>
      <c r="B57" s="5">
        <v>450</v>
      </c>
    </row>
    <row r="58" spans="1:2" x14ac:dyDescent="0.3">
      <c r="A58" s="1" t="s">
        <v>63</v>
      </c>
      <c r="B58" s="5">
        <v>75</v>
      </c>
    </row>
    <row r="59" spans="1:2" x14ac:dyDescent="0.3">
      <c r="A59" s="1" t="s">
        <v>64</v>
      </c>
      <c r="B59" s="5">
        <v>150</v>
      </c>
    </row>
    <row r="60" spans="1:2" x14ac:dyDescent="0.3">
      <c r="A60" s="1" t="s">
        <v>65</v>
      </c>
      <c r="B60" s="5">
        <v>200</v>
      </c>
    </row>
    <row r="61" spans="1:2" x14ac:dyDescent="0.3">
      <c r="A61" s="1" t="s">
        <v>66</v>
      </c>
      <c r="B61" s="5">
        <v>100</v>
      </c>
    </row>
    <row r="62" spans="1:2" x14ac:dyDescent="0.3">
      <c r="A62" s="1" t="s">
        <v>67</v>
      </c>
      <c r="B62" s="5">
        <v>200</v>
      </c>
    </row>
    <row r="63" spans="1:2" x14ac:dyDescent="0.3">
      <c r="A63" s="1" t="s">
        <v>68</v>
      </c>
      <c r="B63" s="5">
        <v>300</v>
      </c>
    </row>
    <row r="64" spans="1:2" x14ac:dyDescent="0.3">
      <c r="A64" s="1" t="s">
        <v>69</v>
      </c>
      <c r="B64" s="5">
        <v>50</v>
      </c>
    </row>
    <row r="65" spans="1:2" x14ac:dyDescent="0.3">
      <c r="A65" s="1" t="s">
        <v>70</v>
      </c>
      <c r="B65" s="5">
        <v>75</v>
      </c>
    </row>
    <row r="66" spans="1:2" x14ac:dyDescent="0.3">
      <c r="A66" s="1" t="s">
        <v>71</v>
      </c>
      <c r="B66" s="5">
        <v>150</v>
      </c>
    </row>
    <row r="67" spans="1:2" x14ac:dyDescent="0.3">
      <c r="A67" s="1" t="s">
        <v>72</v>
      </c>
      <c r="B67" s="5">
        <v>200</v>
      </c>
    </row>
    <row r="68" spans="1:2" x14ac:dyDescent="0.3">
      <c r="A68" s="1" t="s">
        <v>73</v>
      </c>
      <c r="B68" s="5">
        <v>50</v>
      </c>
    </row>
    <row r="69" spans="1:2" x14ac:dyDescent="0.3">
      <c r="A69" s="1" t="s">
        <v>74</v>
      </c>
      <c r="B69" s="5">
        <v>75</v>
      </c>
    </row>
    <row r="70" spans="1:2" x14ac:dyDescent="0.3">
      <c r="A70" s="1" t="s">
        <v>75</v>
      </c>
      <c r="B70" s="5">
        <v>150</v>
      </c>
    </row>
    <row r="71" spans="1:2" x14ac:dyDescent="0.3">
      <c r="A71" s="1" t="s">
        <v>76</v>
      </c>
      <c r="B71" s="5">
        <v>200</v>
      </c>
    </row>
    <row r="72" spans="1:2" x14ac:dyDescent="0.3">
      <c r="A72" s="1" t="s">
        <v>77</v>
      </c>
      <c r="B72" s="5">
        <v>50</v>
      </c>
    </row>
    <row r="73" spans="1:2" x14ac:dyDescent="0.3">
      <c r="A73" s="1" t="s">
        <v>78</v>
      </c>
      <c r="B73" s="5">
        <v>75</v>
      </c>
    </row>
    <row r="74" spans="1:2" x14ac:dyDescent="0.3">
      <c r="A74" s="1" t="s">
        <v>79</v>
      </c>
      <c r="B74" s="5">
        <v>150</v>
      </c>
    </row>
    <row r="75" spans="1:2" x14ac:dyDescent="0.3">
      <c r="A75" s="1" t="s">
        <v>80</v>
      </c>
      <c r="B75" s="5">
        <v>200</v>
      </c>
    </row>
    <row r="76" spans="1:2" x14ac:dyDescent="0.3">
      <c r="A76" s="1" t="s">
        <v>81</v>
      </c>
      <c r="B76" s="5">
        <v>50</v>
      </c>
    </row>
    <row r="77" spans="1:2" x14ac:dyDescent="0.3">
      <c r="A77" s="1" t="s">
        <v>82</v>
      </c>
      <c r="B77" s="5">
        <v>75</v>
      </c>
    </row>
    <row r="78" spans="1:2" x14ac:dyDescent="0.3">
      <c r="A78" s="1" t="s">
        <v>83</v>
      </c>
      <c r="B78" s="5">
        <v>150</v>
      </c>
    </row>
    <row r="79" spans="1:2" x14ac:dyDescent="0.3">
      <c r="A79" s="1" t="s">
        <v>84</v>
      </c>
      <c r="B79" s="5">
        <v>200</v>
      </c>
    </row>
    <row r="80" spans="1:2" x14ac:dyDescent="0.3">
      <c r="A80" s="1" t="s">
        <v>85</v>
      </c>
      <c r="B80" s="5">
        <v>75</v>
      </c>
    </row>
    <row r="81" spans="1:2" x14ac:dyDescent="0.3">
      <c r="A81" s="1" t="s">
        <v>86</v>
      </c>
      <c r="B81" s="5">
        <v>150</v>
      </c>
    </row>
    <row r="82" spans="1:2" x14ac:dyDescent="0.3">
      <c r="A82" s="1" t="s">
        <v>87</v>
      </c>
      <c r="B82" s="5">
        <v>250</v>
      </c>
    </row>
    <row r="83" spans="1:2" x14ac:dyDescent="0.3">
      <c r="A83" s="1" t="s">
        <v>88</v>
      </c>
      <c r="B83" s="5">
        <v>50</v>
      </c>
    </row>
    <row r="84" spans="1:2" x14ac:dyDescent="0.3">
      <c r="A84" s="1" t="s">
        <v>89</v>
      </c>
      <c r="B84" s="5">
        <v>75</v>
      </c>
    </row>
    <row r="85" spans="1:2" x14ac:dyDescent="0.3">
      <c r="A85" s="1" t="s">
        <v>90</v>
      </c>
      <c r="B85" s="5">
        <v>150</v>
      </c>
    </row>
    <row r="86" spans="1:2" x14ac:dyDescent="0.3">
      <c r="A86" s="1" t="s">
        <v>91</v>
      </c>
      <c r="B86" s="5">
        <v>200</v>
      </c>
    </row>
    <row r="87" spans="1:2" x14ac:dyDescent="0.3">
      <c r="A87" s="1" t="s">
        <v>92</v>
      </c>
      <c r="B87" s="5">
        <v>50</v>
      </c>
    </row>
    <row r="88" spans="1:2" x14ac:dyDescent="0.3">
      <c r="A88" s="1" t="s">
        <v>93</v>
      </c>
      <c r="B88" s="5">
        <v>75</v>
      </c>
    </row>
    <row r="89" spans="1:2" x14ac:dyDescent="0.3">
      <c r="A89" s="1" t="s">
        <v>94</v>
      </c>
      <c r="B89" s="5">
        <v>150</v>
      </c>
    </row>
    <row r="90" spans="1:2" x14ac:dyDescent="0.3">
      <c r="A90" s="1" t="s">
        <v>95</v>
      </c>
      <c r="B90" s="5">
        <v>200</v>
      </c>
    </row>
    <row r="91" spans="1:2" x14ac:dyDescent="0.3">
      <c r="A91" s="1" t="s">
        <v>96</v>
      </c>
      <c r="B91" s="5">
        <v>50</v>
      </c>
    </row>
    <row r="92" spans="1:2" x14ac:dyDescent="0.3">
      <c r="A92" s="1" t="s">
        <v>97</v>
      </c>
      <c r="B92" s="5">
        <v>75</v>
      </c>
    </row>
    <row r="93" spans="1:2" x14ac:dyDescent="0.3">
      <c r="A93" s="1" t="s">
        <v>98</v>
      </c>
      <c r="B93" s="5">
        <v>150</v>
      </c>
    </row>
    <row r="94" spans="1:2" x14ac:dyDescent="0.3">
      <c r="A94" s="1" t="s">
        <v>99</v>
      </c>
      <c r="B94" s="5">
        <v>200</v>
      </c>
    </row>
    <row r="95" spans="1:2" x14ac:dyDescent="0.3">
      <c r="A95" s="1" t="s">
        <v>100</v>
      </c>
      <c r="B95" s="5">
        <v>50</v>
      </c>
    </row>
    <row r="96" spans="1:2" x14ac:dyDescent="0.3">
      <c r="A96" s="1" t="s">
        <v>101</v>
      </c>
      <c r="B96" s="5">
        <v>75</v>
      </c>
    </row>
    <row r="97" spans="1:2" x14ac:dyDescent="0.3">
      <c r="A97" s="1" t="s">
        <v>102</v>
      </c>
      <c r="B97" s="5">
        <v>150</v>
      </c>
    </row>
    <row r="98" spans="1:2" x14ac:dyDescent="0.3">
      <c r="A98" s="1" t="s">
        <v>103</v>
      </c>
      <c r="B98" s="5">
        <v>200</v>
      </c>
    </row>
    <row r="99" spans="1:2" x14ac:dyDescent="0.3">
      <c r="A99" s="1" t="s">
        <v>104</v>
      </c>
      <c r="B99" s="5">
        <v>50</v>
      </c>
    </row>
    <row r="100" spans="1:2" x14ac:dyDescent="0.3">
      <c r="A100" s="1" t="s">
        <v>105</v>
      </c>
      <c r="B100" s="5">
        <v>100</v>
      </c>
    </row>
    <row r="101" spans="1:2" x14ac:dyDescent="0.3">
      <c r="A101" s="1" t="s">
        <v>106</v>
      </c>
      <c r="B101" s="5">
        <v>150</v>
      </c>
    </row>
    <row r="102" spans="1:2" x14ac:dyDescent="0.3">
      <c r="A102" s="1" t="s">
        <v>107</v>
      </c>
      <c r="B102" s="5">
        <v>50</v>
      </c>
    </row>
    <row r="103" spans="1:2" x14ac:dyDescent="0.3">
      <c r="A103" s="1" t="s">
        <v>108</v>
      </c>
      <c r="B103" s="5">
        <v>75</v>
      </c>
    </row>
    <row r="104" spans="1:2" x14ac:dyDescent="0.3">
      <c r="A104" s="1" t="s">
        <v>109</v>
      </c>
      <c r="B104" s="5">
        <v>150</v>
      </c>
    </row>
    <row r="105" spans="1:2" x14ac:dyDescent="0.3">
      <c r="A105" s="1" t="s">
        <v>110</v>
      </c>
      <c r="B105" s="5">
        <v>200</v>
      </c>
    </row>
    <row r="106" spans="1:2" x14ac:dyDescent="0.3">
      <c r="A106" s="1" t="s">
        <v>111</v>
      </c>
      <c r="B106" s="5">
        <v>50</v>
      </c>
    </row>
    <row r="107" spans="1:2" x14ac:dyDescent="0.3">
      <c r="A107" s="1" t="s">
        <v>112</v>
      </c>
      <c r="B107" s="5">
        <v>150</v>
      </c>
    </row>
    <row r="108" spans="1:2" x14ac:dyDescent="0.3">
      <c r="A108" s="1" t="s">
        <v>113</v>
      </c>
      <c r="B108" s="5">
        <v>200</v>
      </c>
    </row>
    <row r="109" spans="1:2" x14ac:dyDescent="0.3">
      <c r="A109" s="1" t="s">
        <v>114</v>
      </c>
      <c r="B109" s="5">
        <v>50</v>
      </c>
    </row>
    <row r="110" spans="1:2" x14ac:dyDescent="0.3">
      <c r="A110" s="1" t="s">
        <v>115</v>
      </c>
      <c r="B110" s="5">
        <v>150</v>
      </c>
    </row>
    <row r="111" spans="1:2" x14ac:dyDescent="0.3">
      <c r="A111" s="1" t="s">
        <v>116</v>
      </c>
      <c r="B111" s="5">
        <v>200</v>
      </c>
    </row>
    <row r="112" spans="1:2" x14ac:dyDescent="0.3">
      <c r="A112" s="1" t="s">
        <v>117</v>
      </c>
      <c r="B112" s="5">
        <v>100</v>
      </c>
    </row>
    <row r="113" spans="1:2" x14ac:dyDescent="0.3">
      <c r="A113" s="1" t="s">
        <v>118</v>
      </c>
      <c r="B113" s="5">
        <v>150</v>
      </c>
    </row>
    <row r="114" spans="1:2" x14ac:dyDescent="0.3">
      <c r="A114" s="1" t="s">
        <v>119</v>
      </c>
      <c r="B114" s="5">
        <v>200</v>
      </c>
    </row>
    <row r="115" spans="1:2" x14ac:dyDescent="0.3">
      <c r="A115" s="1" t="s">
        <v>120</v>
      </c>
      <c r="B115" s="5">
        <v>400</v>
      </c>
    </row>
    <row r="116" spans="1:2" x14ac:dyDescent="0.3">
      <c r="A116" s="1" t="s">
        <v>121</v>
      </c>
      <c r="B116" s="5">
        <v>50</v>
      </c>
    </row>
    <row r="117" spans="1:2" x14ac:dyDescent="0.3">
      <c r="A117" s="1" t="s">
        <v>122</v>
      </c>
      <c r="B117" s="5">
        <v>150</v>
      </c>
    </row>
    <row r="118" spans="1:2" x14ac:dyDescent="0.3">
      <c r="A118" s="1" t="s">
        <v>123</v>
      </c>
      <c r="B118" s="5">
        <v>250</v>
      </c>
    </row>
    <row r="119" spans="1:2" x14ac:dyDescent="0.3">
      <c r="A119" s="1" t="s">
        <v>124</v>
      </c>
      <c r="B119" s="5">
        <v>400</v>
      </c>
    </row>
    <row r="120" spans="1:2" x14ac:dyDescent="0.3">
      <c r="A120" s="1" t="s">
        <v>125</v>
      </c>
      <c r="B120" s="5">
        <v>600</v>
      </c>
    </row>
    <row r="121" spans="1:2" x14ac:dyDescent="0.3">
      <c r="A121" s="1" t="s">
        <v>126</v>
      </c>
      <c r="B121" s="5">
        <v>50</v>
      </c>
    </row>
    <row r="122" spans="1:2" x14ac:dyDescent="0.3">
      <c r="A122" s="1" t="s">
        <v>127</v>
      </c>
      <c r="B122" s="5">
        <v>150</v>
      </c>
    </row>
    <row r="123" spans="1:2" x14ac:dyDescent="0.3">
      <c r="A123" s="1" t="s">
        <v>128</v>
      </c>
      <c r="B123" s="5">
        <v>250</v>
      </c>
    </row>
    <row r="124" spans="1:2" x14ac:dyDescent="0.3">
      <c r="A124" s="1" t="s">
        <v>129</v>
      </c>
      <c r="B124" s="5">
        <v>400</v>
      </c>
    </row>
    <row r="125" spans="1:2" x14ac:dyDescent="0.3">
      <c r="A125" s="1" t="s">
        <v>130</v>
      </c>
      <c r="B125" s="5">
        <v>600</v>
      </c>
    </row>
    <row r="126" spans="1:2" x14ac:dyDescent="0.3">
      <c r="A126" s="1" t="s">
        <v>131</v>
      </c>
      <c r="B126" s="5">
        <v>50</v>
      </c>
    </row>
    <row r="127" spans="1:2" x14ac:dyDescent="0.3">
      <c r="A127" s="1" t="s">
        <v>132</v>
      </c>
      <c r="B127" s="5">
        <v>100</v>
      </c>
    </row>
    <row r="128" spans="1:2" x14ac:dyDescent="0.3">
      <c r="A128" s="1" t="s">
        <v>133</v>
      </c>
      <c r="B128" s="5">
        <v>200</v>
      </c>
    </row>
    <row r="129" spans="1:2" x14ac:dyDescent="0.3">
      <c r="A129" s="1" t="s">
        <v>134</v>
      </c>
      <c r="B129" s="5">
        <v>300</v>
      </c>
    </row>
    <row r="130" spans="1:2" x14ac:dyDescent="0.3">
      <c r="A130" s="1" t="s">
        <v>135</v>
      </c>
      <c r="B130" s="5">
        <v>75</v>
      </c>
    </row>
    <row r="131" spans="1:2" x14ac:dyDescent="0.3">
      <c r="A131" s="1" t="s">
        <v>136</v>
      </c>
      <c r="B131" s="5">
        <v>150</v>
      </c>
    </row>
    <row r="132" spans="1:2" x14ac:dyDescent="0.3">
      <c r="A132" s="1" t="s">
        <v>137</v>
      </c>
      <c r="B132" s="5">
        <v>250</v>
      </c>
    </row>
    <row r="133" spans="1:2" x14ac:dyDescent="0.3">
      <c r="A133" s="1" t="s">
        <v>138</v>
      </c>
      <c r="B133" s="5">
        <v>400</v>
      </c>
    </row>
    <row r="134" spans="1:2" x14ac:dyDescent="0.3">
      <c r="A134" s="1" t="s">
        <v>139</v>
      </c>
      <c r="B134" s="5">
        <v>600</v>
      </c>
    </row>
    <row r="135" spans="1:2" x14ac:dyDescent="0.3">
      <c r="A135" s="1" t="s">
        <v>140</v>
      </c>
      <c r="B135" s="5">
        <v>50</v>
      </c>
    </row>
    <row r="136" spans="1:2" x14ac:dyDescent="0.3">
      <c r="A136" s="1" t="s">
        <v>141</v>
      </c>
      <c r="B136" s="5">
        <v>100</v>
      </c>
    </row>
    <row r="137" spans="1:2" x14ac:dyDescent="0.3">
      <c r="A137" s="1" t="s">
        <v>142</v>
      </c>
      <c r="B137" s="5">
        <v>200</v>
      </c>
    </row>
    <row r="138" spans="1:2" x14ac:dyDescent="0.3">
      <c r="A138" s="1" t="s">
        <v>143</v>
      </c>
      <c r="B138" s="5">
        <v>300</v>
      </c>
    </row>
    <row r="139" spans="1:2" x14ac:dyDescent="0.3">
      <c r="A139" s="1" t="s">
        <v>144</v>
      </c>
      <c r="B139" s="5">
        <v>50</v>
      </c>
    </row>
    <row r="140" spans="1:2" x14ac:dyDescent="0.3">
      <c r="A140" s="1" t="s">
        <v>145</v>
      </c>
      <c r="B140" s="5">
        <v>100</v>
      </c>
    </row>
    <row r="141" spans="1:2" x14ac:dyDescent="0.3">
      <c r="A141" s="1" t="s">
        <v>146</v>
      </c>
      <c r="B141" s="5">
        <v>200</v>
      </c>
    </row>
    <row r="142" spans="1:2" x14ac:dyDescent="0.3">
      <c r="A142" s="1" t="s">
        <v>147</v>
      </c>
      <c r="B142" s="5">
        <v>300</v>
      </c>
    </row>
    <row r="143" spans="1:2" x14ac:dyDescent="0.3">
      <c r="A143" s="1" t="s">
        <v>148</v>
      </c>
      <c r="B143" s="5">
        <v>50</v>
      </c>
    </row>
    <row r="144" spans="1:2" x14ac:dyDescent="0.3">
      <c r="A144" s="1" t="s">
        <v>149</v>
      </c>
      <c r="B144" s="5">
        <v>100</v>
      </c>
    </row>
    <row r="145" spans="1:2" x14ac:dyDescent="0.3">
      <c r="A145" s="1" t="s">
        <v>150</v>
      </c>
      <c r="B145" s="5">
        <v>200</v>
      </c>
    </row>
    <row r="146" spans="1:2" x14ac:dyDescent="0.3">
      <c r="A146" s="1" t="s">
        <v>151</v>
      </c>
      <c r="B146" s="5">
        <v>300</v>
      </c>
    </row>
    <row r="147" spans="1:2" x14ac:dyDescent="0.3">
      <c r="A147" s="1" t="s">
        <v>152</v>
      </c>
      <c r="B147" s="5">
        <v>50</v>
      </c>
    </row>
    <row r="148" spans="1:2" x14ac:dyDescent="0.3">
      <c r="A148" s="1" t="s">
        <v>153</v>
      </c>
      <c r="B148" s="5">
        <v>100</v>
      </c>
    </row>
    <row r="149" spans="1:2" x14ac:dyDescent="0.3">
      <c r="A149" s="1" t="s">
        <v>154</v>
      </c>
      <c r="B149" s="5">
        <v>200</v>
      </c>
    </row>
    <row r="150" spans="1:2" x14ac:dyDescent="0.3">
      <c r="A150" s="1" t="s">
        <v>155</v>
      </c>
      <c r="B150" s="5">
        <v>300</v>
      </c>
    </row>
    <row r="151" spans="1:2" x14ac:dyDescent="0.3">
      <c r="A151" s="1" t="s">
        <v>156</v>
      </c>
      <c r="B151" s="5">
        <v>20</v>
      </c>
    </row>
    <row r="152" spans="1:2" x14ac:dyDescent="0.3">
      <c r="A152" s="1" t="s">
        <v>157</v>
      </c>
      <c r="B152" s="5">
        <v>50</v>
      </c>
    </row>
    <row r="153" spans="1:2" x14ac:dyDescent="0.3">
      <c r="A153" s="1" t="s">
        <v>158</v>
      </c>
      <c r="B153" s="5">
        <v>100</v>
      </c>
    </row>
    <row r="154" spans="1:2" x14ac:dyDescent="0.3">
      <c r="A154" s="1" t="s">
        <v>159</v>
      </c>
      <c r="B154" s="5">
        <v>200</v>
      </c>
    </row>
    <row r="155" spans="1:2" x14ac:dyDescent="0.3">
      <c r="A155" s="1" t="s">
        <v>160</v>
      </c>
      <c r="B155" s="5">
        <v>300</v>
      </c>
    </row>
    <row r="156" spans="1:2" x14ac:dyDescent="0.3">
      <c r="A156" s="1" t="s">
        <v>161</v>
      </c>
      <c r="B156" s="5">
        <v>100</v>
      </c>
    </row>
    <row r="157" spans="1:2" x14ac:dyDescent="0.3">
      <c r="A157" s="1" t="s">
        <v>162</v>
      </c>
      <c r="B157" s="5">
        <v>200</v>
      </c>
    </row>
    <row r="158" spans="1:2" x14ac:dyDescent="0.3">
      <c r="A158" s="1" t="s">
        <v>163</v>
      </c>
      <c r="B158" s="5">
        <v>400</v>
      </c>
    </row>
    <row r="159" spans="1:2" x14ac:dyDescent="0.3">
      <c r="A159" s="1" t="s">
        <v>164</v>
      </c>
      <c r="B159" s="5">
        <v>150</v>
      </c>
    </row>
    <row r="160" spans="1:2" x14ac:dyDescent="0.3">
      <c r="A160" s="1" t="s">
        <v>165</v>
      </c>
      <c r="B160" s="5">
        <v>300</v>
      </c>
    </row>
    <row r="161" spans="1:2" x14ac:dyDescent="0.3">
      <c r="A161" s="1" t="s">
        <v>166</v>
      </c>
      <c r="B161" s="5">
        <v>750</v>
      </c>
    </row>
    <row r="162" spans="1:2" x14ac:dyDescent="0.3">
      <c r="A162" s="1" t="s">
        <v>167</v>
      </c>
      <c r="B162" s="5">
        <v>1050</v>
      </c>
    </row>
    <row r="163" spans="1:2" x14ac:dyDescent="0.3">
      <c r="A163" s="1" t="s">
        <v>168</v>
      </c>
      <c r="B163" s="5">
        <v>100</v>
      </c>
    </row>
    <row r="164" spans="1:2" x14ac:dyDescent="0.3">
      <c r="A164" s="1" t="s">
        <v>169</v>
      </c>
      <c r="B164" s="5">
        <v>200</v>
      </c>
    </row>
    <row r="165" spans="1:2" x14ac:dyDescent="0.3">
      <c r="A165" s="1" t="s">
        <v>170</v>
      </c>
      <c r="B165" s="5">
        <v>400</v>
      </c>
    </row>
    <row r="166" spans="1:2" x14ac:dyDescent="0.3">
      <c r="A166" s="1" t="s">
        <v>171</v>
      </c>
      <c r="B166" s="5">
        <v>100</v>
      </c>
    </row>
    <row r="167" spans="1:2" x14ac:dyDescent="0.3">
      <c r="A167" s="1" t="s">
        <v>172</v>
      </c>
      <c r="B167" s="5">
        <v>200</v>
      </c>
    </row>
    <row r="168" spans="1:2" x14ac:dyDescent="0.3">
      <c r="A168" s="1" t="s">
        <v>173</v>
      </c>
      <c r="B168" s="5">
        <v>400</v>
      </c>
    </row>
    <row r="169" spans="1:2" x14ac:dyDescent="0.3">
      <c r="A169" s="1" t="s">
        <v>174</v>
      </c>
      <c r="B169" s="5">
        <v>75</v>
      </c>
    </row>
    <row r="170" spans="1:2" x14ac:dyDescent="0.3">
      <c r="A170" s="1" t="s">
        <v>175</v>
      </c>
      <c r="B170" s="5">
        <v>150</v>
      </c>
    </row>
    <row r="171" spans="1:2" x14ac:dyDescent="0.3">
      <c r="A171" s="1" t="s">
        <v>176</v>
      </c>
      <c r="B171" s="5">
        <v>300</v>
      </c>
    </row>
    <row r="172" spans="1:2" x14ac:dyDescent="0.3">
      <c r="A172" s="1" t="s">
        <v>177</v>
      </c>
      <c r="B172" s="5">
        <v>600</v>
      </c>
    </row>
    <row r="173" spans="1:2" x14ac:dyDescent="0.3">
      <c r="A173" s="1" t="s">
        <v>178</v>
      </c>
      <c r="B173" s="5">
        <v>50</v>
      </c>
    </row>
    <row r="174" spans="1:2" x14ac:dyDescent="0.3">
      <c r="A174" s="1" t="s">
        <v>179</v>
      </c>
      <c r="B174" s="5">
        <v>100</v>
      </c>
    </row>
    <row r="175" spans="1:2" x14ac:dyDescent="0.3">
      <c r="A175" s="1" t="s">
        <v>180</v>
      </c>
      <c r="B175" s="5">
        <v>200</v>
      </c>
    </row>
    <row r="176" spans="1:2" x14ac:dyDescent="0.3">
      <c r="A176" s="1" t="s">
        <v>181</v>
      </c>
      <c r="B176" s="5">
        <v>400</v>
      </c>
    </row>
    <row r="177" spans="1:2" x14ac:dyDescent="0.3">
      <c r="A177" s="1" t="s">
        <v>182</v>
      </c>
      <c r="B177" s="5">
        <v>1250</v>
      </c>
    </row>
    <row r="178" spans="1:2" x14ac:dyDescent="0.3">
      <c r="A178" s="1" t="s">
        <v>183</v>
      </c>
      <c r="B178" s="5">
        <v>3000</v>
      </c>
    </row>
    <row r="179" spans="1:2" x14ac:dyDescent="0.3">
      <c r="A179" s="1" t="s">
        <v>184</v>
      </c>
      <c r="B179" s="5">
        <v>20</v>
      </c>
    </row>
    <row r="180" spans="1:2" x14ac:dyDescent="0.3">
      <c r="A180" s="1" t="s">
        <v>185</v>
      </c>
      <c r="B180" s="5">
        <v>50</v>
      </c>
    </row>
    <row r="181" spans="1:2" x14ac:dyDescent="0.3">
      <c r="A181" s="1" t="s">
        <v>186</v>
      </c>
      <c r="B181" s="5">
        <v>100</v>
      </c>
    </row>
    <row r="182" spans="1:2" x14ac:dyDescent="0.3">
      <c r="A182" s="1" t="s">
        <v>187</v>
      </c>
      <c r="B182" s="5">
        <v>25</v>
      </c>
    </row>
    <row r="183" spans="1:2" x14ac:dyDescent="0.3">
      <c r="A183" s="1" t="s">
        <v>188</v>
      </c>
      <c r="B183" s="5">
        <v>50</v>
      </c>
    </row>
    <row r="184" spans="1:2" x14ac:dyDescent="0.3">
      <c r="A184" s="1" t="s">
        <v>189</v>
      </c>
      <c r="B184" s="5">
        <v>100</v>
      </c>
    </row>
    <row r="185" spans="1:2" x14ac:dyDescent="0.3">
      <c r="A185" s="1" t="s">
        <v>190</v>
      </c>
      <c r="B185" s="5">
        <v>200</v>
      </c>
    </row>
    <row r="186" spans="1:2" x14ac:dyDescent="0.3">
      <c r="A186" s="1" t="s">
        <v>191</v>
      </c>
      <c r="B186" s="5">
        <v>50</v>
      </c>
    </row>
    <row r="187" spans="1:2" x14ac:dyDescent="0.3">
      <c r="A187" s="1" t="s">
        <v>192</v>
      </c>
      <c r="B187" s="5">
        <v>100</v>
      </c>
    </row>
    <row r="188" spans="1:2" x14ac:dyDescent="0.3">
      <c r="A188" s="1" t="s">
        <v>193</v>
      </c>
      <c r="B188" s="5">
        <v>200</v>
      </c>
    </row>
    <row r="189" spans="1:2" x14ac:dyDescent="0.3">
      <c r="A189" s="1" t="s">
        <v>194</v>
      </c>
      <c r="B189" s="5">
        <v>50</v>
      </c>
    </row>
    <row r="190" spans="1:2" x14ac:dyDescent="0.3">
      <c r="A190" s="1" t="s">
        <v>195</v>
      </c>
      <c r="B190" s="5">
        <v>50</v>
      </c>
    </row>
    <row r="191" spans="1:2" x14ac:dyDescent="0.3">
      <c r="A191" s="1" t="s">
        <v>196</v>
      </c>
      <c r="B191" s="5">
        <v>50</v>
      </c>
    </row>
    <row r="192" spans="1:2" x14ac:dyDescent="0.3">
      <c r="A192" s="1" t="s">
        <v>197</v>
      </c>
      <c r="B192" s="5">
        <v>50</v>
      </c>
    </row>
    <row r="193" spans="1:2" x14ac:dyDescent="0.3">
      <c r="A193" s="1" t="s">
        <v>198</v>
      </c>
      <c r="B193" s="5">
        <v>100</v>
      </c>
    </row>
    <row r="194" spans="1:2" x14ac:dyDescent="0.3">
      <c r="A194" s="1" t="s">
        <v>199</v>
      </c>
      <c r="B194" s="5">
        <v>200</v>
      </c>
    </row>
    <row r="195" spans="1:2" x14ac:dyDescent="0.3">
      <c r="A195" s="1" t="s">
        <v>200</v>
      </c>
      <c r="B195" s="5">
        <v>500</v>
      </c>
    </row>
    <row r="196" spans="1:2" x14ac:dyDescent="0.3">
      <c r="A196" s="1" t="s">
        <v>201</v>
      </c>
      <c r="B196" s="5">
        <v>30</v>
      </c>
    </row>
    <row r="197" spans="1:2" x14ac:dyDescent="0.3">
      <c r="A197" s="1" t="s">
        <v>202</v>
      </c>
      <c r="B197" s="5">
        <v>50</v>
      </c>
    </row>
    <row r="198" spans="1:2" x14ac:dyDescent="0.3">
      <c r="A198" s="1" t="s">
        <v>203</v>
      </c>
      <c r="B198" s="5">
        <v>100</v>
      </c>
    </row>
    <row r="199" spans="1:2" x14ac:dyDescent="0.3">
      <c r="A199" s="1" t="s">
        <v>204</v>
      </c>
      <c r="B199" s="5">
        <v>20</v>
      </c>
    </row>
    <row r="200" spans="1:2" x14ac:dyDescent="0.3">
      <c r="A200" s="1" t="s">
        <v>205</v>
      </c>
      <c r="B200" s="5">
        <v>50</v>
      </c>
    </row>
    <row r="201" spans="1:2" x14ac:dyDescent="0.3">
      <c r="A201" s="1" t="s">
        <v>206</v>
      </c>
      <c r="B201" s="5">
        <v>100</v>
      </c>
    </row>
    <row r="202" spans="1:2" x14ac:dyDescent="0.3">
      <c r="A202" s="1" t="s">
        <v>207</v>
      </c>
      <c r="B202" s="5">
        <v>20</v>
      </c>
    </row>
    <row r="203" spans="1:2" x14ac:dyDescent="0.3">
      <c r="A203" s="1" t="s">
        <v>208</v>
      </c>
      <c r="B203" s="5">
        <v>50</v>
      </c>
    </row>
    <row r="204" spans="1:2" x14ac:dyDescent="0.3">
      <c r="A204" s="1" t="s">
        <v>209</v>
      </c>
      <c r="B204" s="5">
        <v>100</v>
      </c>
    </row>
    <row r="205" spans="1:2" x14ac:dyDescent="0.3">
      <c r="A205" s="1" t="s">
        <v>210</v>
      </c>
      <c r="B205" s="5">
        <v>20</v>
      </c>
    </row>
    <row r="206" spans="1:2" x14ac:dyDescent="0.3">
      <c r="A206" s="1" t="s">
        <v>211</v>
      </c>
      <c r="B206" s="5">
        <v>50</v>
      </c>
    </row>
    <row r="207" spans="1:2" x14ac:dyDescent="0.3">
      <c r="A207" s="1" t="s">
        <v>212</v>
      </c>
      <c r="B207" s="5">
        <v>20</v>
      </c>
    </row>
    <row r="208" spans="1:2" x14ac:dyDescent="0.3">
      <c r="A208" s="1" t="s">
        <v>213</v>
      </c>
      <c r="B208" s="5">
        <v>20</v>
      </c>
    </row>
    <row r="209" spans="1:2" x14ac:dyDescent="0.3">
      <c r="A209" s="1" t="s">
        <v>214</v>
      </c>
      <c r="B209" s="5">
        <v>500</v>
      </c>
    </row>
    <row r="210" spans="1:2" x14ac:dyDescent="0.3">
      <c r="A210" s="1" t="s">
        <v>215</v>
      </c>
      <c r="B210" s="5">
        <v>625</v>
      </c>
    </row>
    <row r="211" spans="1:2" x14ac:dyDescent="0.3">
      <c r="A211" s="1" t="s">
        <v>216</v>
      </c>
      <c r="B211" s="5">
        <v>750</v>
      </c>
    </row>
    <row r="212" spans="1:2" x14ac:dyDescent="0.3">
      <c r="A212" s="1" t="s">
        <v>217</v>
      </c>
      <c r="B212" s="5">
        <v>1400</v>
      </c>
    </row>
    <row r="213" spans="1:2" x14ac:dyDescent="0.3">
      <c r="A213" s="1" t="s">
        <v>218</v>
      </c>
      <c r="B213" s="5">
        <v>500</v>
      </c>
    </row>
    <row r="214" spans="1:2" x14ac:dyDescent="0.3">
      <c r="A214" s="1" t="s">
        <v>219</v>
      </c>
      <c r="B214" s="5">
        <v>50</v>
      </c>
    </row>
    <row r="215" spans="1:2" x14ac:dyDescent="0.3">
      <c r="A215" s="1" t="s">
        <v>220</v>
      </c>
      <c r="B215" s="5">
        <v>100</v>
      </c>
    </row>
    <row r="216" spans="1:2" x14ac:dyDescent="0.3">
      <c r="A216" s="1" t="s">
        <v>221</v>
      </c>
      <c r="B216" s="5">
        <v>50</v>
      </c>
    </row>
    <row r="217" spans="1:2" x14ac:dyDescent="0.3">
      <c r="A217" s="1" t="s">
        <v>222</v>
      </c>
      <c r="B217" s="5">
        <v>100</v>
      </c>
    </row>
    <row r="218" spans="1:2" x14ac:dyDescent="0.3">
      <c r="A218" s="1" t="s">
        <v>223</v>
      </c>
      <c r="B218" s="5">
        <v>15</v>
      </c>
    </row>
    <row r="219" spans="1:2" x14ac:dyDescent="0.3">
      <c r="A219" s="1" t="s">
        <v>224</v>
      </c>
      <c r="B219" s="5">
        <v>30</v>
      </c>
    </row>
    <row r="220" spans="1:2" x14ac:dyDescent="0.3">
      <c r="A220" s="1" t="s">
        <v>225</v>
      </c>
      <c r="B220" s="5">
        <v>45</v>
      </c>
    </row>
    <row r="221" spans="1:2" x14ac:dyDescent="0.3">
      <c r="A221" s="1" t="s">
        <v>226</v>
      </c>
      <c r="B221" s="5">
        <v>60</v>
      </c>
    </row>
    <row r="222" spans="1:2" x14ac:dyDescent="0.3">
      <c r="A222" s="1" t="s">
        <v>227</v>
      </c>
      <c r="B222" s="5">
        <v>15</v>
      </c>
    </row>
    <row r="223" spans="1:2" x14ac:dyDescent="0.3">
      <c r="A223" s="1" t="s">
        <v>228</v>
      </c>
      <c r="B223" s="5">
        <v>30</v>
      </c>
    </row>
    <row r="224" spans="1:2" x14ac:dyDescent="0.3">
      <c r="A224" s="1" t="s">
        <v>229</v>
      </c>
      <c r="B224" s="5">
        <v>45</v>
      </c>
    </row>
    <row r="225" spans="1:2" x14ac:dyDescent="0.3">
      <c r="A225" s="1" t="s">
        <v>230</v>
      </c>
      <c r="B225" s="5">
        <v>60</v>
      </c>
    </row>
    <row r="226" spans="1:2" x14ac:dyDescent="0.3">
      <c r="A226" s="1" t="s">
        <v>231</v>
      </c>
      <c r="B226" s="5">
        <v>8</v>
      </c>
    </row>
    <row r="227" spans="1:2" x14ac:dyDescent="0.3">
      <c r="A227" s="1" t="s">
        <v>232</v>
      </c>
      <c r="B227" s="5">
        <v>40</v>
      </c>
    </row>
    <row r="228" spans="1:2" x14ac:dyDescent="0.3">
      <c r="A228" s="1" t="s">
        <v>233</v>
      </c>
      <c r="B228" s="5">
        <v>0</v>
      </c>
    </row>
    <row r="229" spans="1:2" x14ac:dyDescent="0.3">
      <c r="A229" s="1" t="s">
        <v>234</v>
      </c>
      <c r="B229" s="5">
        <v>8</v>
      </c>
    </row>
    <row r="230" spans="1:2" x14ac:dyDescent="0.3">
      <c r="A230" s="1" t="s">
        <v>235</v>
      </c>
      <c r="B230" s="5">
        <v>40</v>
      </c>
    </row>
    <row r="231" spans="1:2" x14ac:dyDescent="0.3">
      <c r="A231" s="1" t="s">
        <v>236</v>
      </c>
      <c r="B231" s="5">
        <v>80</v>
      </c>
    </row>
    <row r="232" spans="1:2" x14ac:dyDescent="0.3">
      <c r="A232" s="1" t="s">
        <v>237</v>
      </c>
      <c r="B232" s="5">
        <v>160</v>
      </c>
    </row>
    <row r="233" spans="1:2" x14ac:dyDescent="0.3">
      <c r="A233" s="1" t="s">
        <v>238</v>
      </c>
      <c r="B233" s="5">
        <v>24</v>
      </c>
    </row>
    <row r="234" spans="1:2" x14ac:dyDescent="0.3">
      <c r="A234" s="1" t="s">
        <v>239</v>
      </c>
      <c r="B234" s="5">
        <v>160</v>
      </c>
    </row>
    <row r="235" spans="1:2" x14ac:dyDescent="0.3">
      <c r="A235" s="1" t="s">
        <v>240</v>
      </c>
      <c r="B235" s="5">
        <v>320</v>
      </c>
    </row>
    <row r="236" spans="1:2" x14ac:dyDescent="0.3">
      <c r="A236" s="1" t="s">
        <v>241</v>
      </c>
      <c r="B236" s="5">
        <v>640</v>
      </c>
    </row>
    <row r="237" spans="1:2" x14ac:dyDescent="0.3">
      <c r="A237" s="1" t="s">
        <v>242</v>
      </c>
      <c r="B237" s="5">
        <v>655</v>
      </c>
    </row>
    <row r="238" spans="1:2" x14ac:dyDescent="0.3">
      <c r="A238" s="1" t="s">
        <v>243</v>
      </c>
      <c r="B238" s="5">
        <v>655</v>
      </c>
    </row>
    <row r="239" spans="1:2" x14ac:dyDescent="0.3">
      <c r="A239" s="1" t="s">
        <v>244</v>
      </c>
      <c r="B239" s="5">
        <v>15</v>
      </c>
    </row>
    <row r="240" spans="1:2" x14ac:dyDescent="0.3">
      <c r="A240" s="1" t="s">
        <v>245</v>
      </c>
      <c r="B240" s="5">
        <v>0</v>
      </c>
    </row>
    <row r="241" spans="1:2" x14ac:dyDescent="0.3">
      <c r="A241" s="1" t="s">
        <v>246</v>
      </c>
      <c r="B241" s="5">
        <v>40</v>
      </c>
    </row>
    <row r="242" spans="1:2" x14ac:dyDescent="0.3">
      <c r="A242" s="1" t="s">
        <v>247</v>
      </c>
      <c r="B242" s="5">
        <v>160</v>
      </c>
    </row>
    <row r="243" spans="1:2" x14ac:dyDescent="0.3">
      <c r="A243" s="1" t="s">
        <v>248</v>
      </c>
      <c r="B243" s="5">
        <v>320</v>
      </c>
    </row>
    <row r="244" spans="1:2" x14ac:dyDescent="0.3">
      <c r="A244" s="1" t="s">
        <v>249</v>
      </c>
      <c r="B244" s="5">
        <v>640</v>
      </c>
    </row>
    <row r="245" spans="1:2" x14ac:dyDescent="0.3">
      <c r="A245" s="1" t="s">
        <v>250</v>
      </c>
      <c r="B245" s="5">
        <v>24</v>
      </c>
    </row>
    <row r="246" spans="1:2" x14ac:dyDescent="0.3">
      <c r="A246" s="1" t="s">
        <v>251</v>
      </c>
      <c r="B246" s="5">
        <v>24</v>
      </c>
    </row>
    <row r="247" spans="1:2" x14ac:dyDescent="0.3">
      <c r="A247" s="1" t="s">
        <v>252</v>
      </c>
      <c r="B247" s="5">
        <v>24</v>
      </c>
    </row>
    <row r="248" spans="1:2" x14ac:dyDescent="0.3">
      <c r="A248" s="1" t="s">
        <v>253</v>
      </c>
      <c r="B248" s="5">
        <v>24</v>
      </c>
    </row>
    <row r="249" spans="1:2" x14ac:dyDescent="0.3">
      <c r="A249" s="1" t="s">
        <v>254</v>
      </c>
      <c r="B249" s="5">
        <v>24</v>
      </c>
    </row>
    <row r="250" spans="1:2" x14ac:dyDescent="0.3">
      <c r="A250" s="1" t="s">
        <v>255</v>
      </c>
      <c r="B250" s="5">
        <v>24</v>
      </c>
    </row>
    <row r="251" spans="1:2" x14ac:dyDescent="0.3">
      <c r="A251" s="1" t="s">
        <v>256</v>
      </c>
      <c r="B251" s="5">
        <v>24</v>
      </c>
    </row>
    <row r="252" spans="1:2" x14ac:dyDescent="0.3">
      <c r="A252" s="1" t="s">
        <v>257</v>
      </c>
      <c r="B252" s="5">
        <v>24</v>
      </c>
    </row>
    <row r="253" spans="1:2" x14ac:dyDescent="0.3">
      <c r="A253" s="1" t="s">
        <v>258</v>
      </c>
      <c r="B253" s="5">
        <v>24</v>
      </c>
    </row>
    <row r="254" spans="1:2" x14ac:dyDescent="0.3">
      <c r="A254" s="1" t="s">
        <v>259</v>
      </c>
      <c r="B254" s="5">
        <v>24</v>
      </c>
    </row>
    <row r="255" spans="1:2" x14ac:dyDescent="0.3">
      <c r="A255" s="1" t="s">
        <v>260</v>
      </c>
      <c r="B255" s="5">
        <v>24</v>
      </c>
    </row>
    <row r="256" spans="1:2" x14ac:dyDescent="0.3">
      <c r="A256" s="1" t="s">
        <v>261</v>
      </c>
      <c r="B256" s="5">
        <v>24</v>
      </c>
    </row>
    <row r="257" spans="1:2" x14ac:dyDescent="0.3">
      <c r="A257" s="1" t="s">
        <v>262</v>
      </c>
      <c r="B257" s="5">
        <v>24</v>
      </c>
    </row>
    <row r="258" spans="1:2" x14ac:dyDescent="0.3">
      <c r="A258" s="1" t="s">
        <v>263</v>
      </c>
      <c r="B258" s="5">
        <v>24</v>
      </c>
    </row>
    <row r="259" spans="1:2" x14ac:dyDescent="0.3">
      <c r="A259" s="1" t="s">
        <v>264</v>
      </c>
      <c r="B259" s="5">
        <v>24</v>
      </c>
    </row>
    <row r="260" spans="1:2" x14ac:dyDescent="0.3">
      <c r="A260" s="1" t="s">
        <v>265</v>
      </c>
      <c r="B260" s="5">
        <v>24</v>
      </c>
    </row>
    <row r="261" spans="1:2" x14ac:dyDescent="0.3">
      <c r="A261" s="1" t="s">
        <v>266</v>
      </c>
      <c r="B261" s="5">
        <v>24</v>
      </c>
    </row>
    <row r="262" spans="1:2" x14ac:dyDescent="0.3">
      <c r="A262" s="1" t="s">
        <v>267</v>
      </c>
      <c r="B262" s="5">
        <v>24</v>
      </c>
    </row>
    <row r="263" spans="1:2" x14ac:dyDescent="0.3">
      <c r="A263" s="1" t="s">
        <v>268</v>
      </c>
      <c r="B263" s="5">
        <v>24</v>
      </c>
    </row>
    <row r="264" spans="1:2" x14ac:dyDescent="0.3">
      <c r="A264" s="1" t="s">
        <v>269</v>
      </c>
      <c r="B264" s="5">
        <v>500</v>
      </c>
    </row>
    <row r="265" spans="1:2" x14ac:dyDescent="0.3">
      <c r="A265" s="1" t="s">
        <v>270</v>
      </c>
      <c r="B265" s="5">
        <v>24</v>
      </c>
    </row>
    <row r="266" spans="1:2" x14ac:dyDescent="0.3">
      <c r="A266" s="1" t="s">
        <v>271</v>
      </c>
      <c r="B266" s="5">
        <v>24</v>
      </c>
    </row>
    <row r="267" spans="1:2" x14ac:dyDescent="0.3">
      <c r="A267" s="1" t="s">
        <v>272</v>
      </c>
      <c r="B267" s="5">
        <v>24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Fee Calculation</vt:lpstr>
      <vt:lpstr>Categories</vt:lpstr>
      <vt:lpstr>CATLIST</vt:lpstr>
    </vt:vector>
  </TitlesOfParts>
  <Company>Department of Environment and Conservation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James Hanush</dc:creator>
  <cp:lastModifiedBy>Terrel MacGregor</cp:lastModifiedBy>
  <cp:lastPrinted>2015-08-07T00:37:26Z</cp:lastPrinted>
  <dcterms:created xsi:type="dcterms:W3CDTF">2009-06-12T01:28:54Z</dcterms:created>
  <dcterms:modified xsi:type="dcterms:W3CDTF">2018-05-10T00:20:35Z</dcterms:modified>
</cp:coreProperties>
</file>